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lasmontanashigh-my.sharepoint.com/personal/p_cabral_lasmontanashigh_com/Documents/Documents/Board Info/FY 2024-2025/2024 September/"/>
    </mc:Choice>
  </mc:AlternateContent>
  <xr:revisionPtr revIDLastSave="2261" documentId="13_ncr:1_{A70F45CE-7157-4E93-916B-B0FC53CA5BED}" xr6:coauthVersionLast="47" xr6:coauthVersionMax="47" xr10:uidLastSave="{9F73E5B5-40F2-493F-88AC-B155CE9794EE}"/>
  <bookViews>
    <workbookView xWindow="28680" yWindow="-120" windowWidth="29040" windowHeight="15720" tabRatio="718" xr2:uid="{B38FD8EC-382F-4DF2-9DE3-2E708A97EFDD}"/>
  </bookViews>
  <sheets>
    <sheet name="Aug 2024 Presentation" sheetId="6" r:id="rId1"/>
    <sheet name="Presentation Feeder" sheetId="9" r:id="rId2"/>
    <sheet name="Aug 2024" sheetId="1" r:id="rId3"/>
    <sheet name="Aug 2024 Detail" sheetId="2" r:id="rId4"/>
    <sheet name="Aug 2024 Revenue &amp; Pending RfR" sheetId="3" r:id="rId5"/>
    <sheet name="August 2024 Disbursement Detail" sheetId="4" r:id="rId6"/>
    <sheet name="BAR Approval" sheetId="8" r:id="rId7"/>
  </sheets>
  <definedNames>
    <definedName name="_xlnm._FilterDatabase" localSheetId="2" hidden="1">'Aug 2024'!$A$4:$Q$31</definedName>
    <definedName name="_xlnm._FilterDatabase" localSheetId="3" hidden="1">'Aug 2024 Detail'!$A$1:$I$346</definedName>
    <definedName name="_xlnm._FilterDatabase" localSheetId="5" hidden="1">'August 2024 Disbursement Detail'!$A$1:$R$256</definedName>
    <definedName name="_xlnm._FilterDatabase" localSheetId="6" hidden="1">'BAR Approval'!$A$5:$I$5</definedName>
    <definedName name="_xlchart.v1.0" hidden="1">'Aug 2024 Detail'!$C$2:$C$341</definedName>
    <definedName name="_xlchart.v1.1" hidden="1">'Aug 2024 Detail'!$F$1</definedName>
    <definedName name="_xlchart.v1.2" hidden="1">'Aug 2024 Detail'!$F$2:$F$340</definedName>
    <definedName name="_xlcn.WorksheetConnection_May2024RevenueC6D181" hidden="1">'Aug 2024 Revenue &amp; Pending RfR'!$C$6:$D$17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May 2024 Revenue!$C$6:$D$18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1" i="4" l="1"/>
  <c r="K4" i="9"/>
  <c r="L4" i="9"/>
  <c r="M4" i="9" s="1"/>
  <c r="O4" i="9"/>
  <c r="P4" i="9"/>
  <c r="K5" i="9"/>
  <c r="P5" i="9" s="1"/>
  <c r="L5" i="9"/>
  <c r="M5" i="9"/>
  <c r="O5" i="9"/>
  <c r="K6" i="9"/>
  <c r="L6" i="9"/>
  <c r="M6" i="9" s="1"/>
  <c r="O6" i="9"/>
  <c r="P6" i="9"/>
  <c r="K7" i="9"/>
  <c r="P7" i="9" s="1"/>
  <c r="L7" i="9"/>
  <c r="M7" i="9"/>
  <c r="O7" i="9"/>
  <c r="K8" i="9"/>
  <c r="P8" i="9" s="1"/>
  <c r="L8" i="9"/>
  <c r="M8" i="9"/>
  <c r="O8" i="9"/>
  <c r="K9" i="9"/>
  <c r="P9" i="9" s="1"/>
  <c r="L9" i="9"/>
  <c r="M9" i="9" s="1"/>
  <c r="O9" i="9"/>
  <c r="K10" i="9"/>
  <c r="P10" i="9" s="1"/>
  <c r="L10" i="9"/>
  <c r="M10" i="9" s="1"/>
  <c r="O10" i="9"/>
  <c r="K11" i="9"/>
  <c r="L11" i="9"/>
  <c r="M11" i="9" s="1"/>
  <c r="O11" i="9"/>
  <c r="P11" i="9"/>
  <c r="K12" i="9"/>
  <c r="L12" i="9"/>
  <c r="M12" i="9" s="1"/>
  <c r="O12" i="9"/>
  <c r="P12" i="9"/>
  <c r="K13" i="9"/>
  <c r="L13" i="9"/>
  <c r="M13" i="9"/>
  <c r="O13" i="9"/>
  <c r="P13" i="9"/>
  <c r="K14" i="9"/>
  <c r="L14" i="9"/>
  <c r="M14" i="9"/>
  <c r="O14" i="9"/>
  <c r="P14" i="9"/>
  <c r="K15" i="9"/>
  <c r="P15" i="9" s="1"/>
  <c r="L15" i="9"/>
  <c r="M15" i="9"/>
  <c r="O15" i="9"/>
  <c r="K16" i="9"/>
  <c r="P16" i="9" s="1"/>
  <c r="L16" i="9"/>
  <c r="M16" i="9"/>
  <c r="O16" i="9"/>
  <c r="K17" i="9"/>
  <c r="P17" i="9" s="1"/>
  <c r="L17" i="9"/>
  <c r="M17" i="9" s="1"/>
  <c r="O17" i="9"/>
  <c r="K18" i="9"/>
  <c r="P18" i="9" s="1"/>
  <c r="L18" i="9"/>
  <c r="M18" i="9" s="1"/>
  <c r="O18" i="9"/>
  <c r="K19" i="9"/>
  <c r="L19" i="9"/>
  <c r="M19" i="9" s="1"/>
  <c r="O19" i="9"/>
  <c r="P19" i="9"/>
  <c r="K20" i="9"/>
  <c r="L20" i="9"/>
  <c r="M20" i="9"/>
  <c r="O20" i="9"/>
  <c r="P20" i="9"/>
  <c r="K21" i="9"/>
  <c r="L21" i="9"/>
  <c r="M21" i="9"/>
  <c r="O21" i="9"/>
  <c r="P21" i="9"/>
  <c r="K22" i="9"/>
  <c r="L22" i="9"/>
  <c r="M22" i="9" s="1"/>
  <c r="O22" i="9"/>
  <c r="P22" i="9"/>
  <c r="K23" i="9"/>
  <c r="P23" i="9" s="1"/>
  <c r="L23" i="9"/>
  <c r="M23" i="9"/>
  <c r="O23" i="9"/>
  <c r="K24" i="9"/>
  <c r="P24" i="9" s="1"/>
  <c r="L24" i="9"/>
  <c r="M24" i="9"/>
  <c r="O24" i="9"/>
  <c r="K25" i="9"/>
  <c r="P25" i="9" s="1"/>
  <c r="L25" i="9"/>
  <c r="M25" i="9" s="1"/>
  <c r="O25" i="9"/>
  <c r="K26" i="9"/>
  <c r="P26" i="9" s="1"/>
  <c r="L26" i="9"/>
  <c r="M26" i="9" s="1"/>
  <c r="O26" i="9"/>
  <c r="K27" i="9"/>
  <c r="L27" i="9"/>
  <c r="M27" i="9" s="1"/>
  <c r="O27" i="9"/>
  <c r="P27" i="9"/>
  <c r="K28" i="9"/>
  <c r="L28" i="9"/>
  <c r="M28" i="9"/>
  <c r="O28" i="9"/>
  <c r="P28" i="9"/>
  <c r="K29" i="9"/>
  <c r="L29" i="9"/>
  <c r="M29" i="9"/>
  <c r="O29" i="9"/>
  <c r="P29" i="9"/>
  <c r="K30" i="9"/>
  <c r="L30" i="9"/>
  <c r="M30" i="9" s="1"/>
  <c r="O30" i="9"/>
  <c r="P30" i="9"/>
  <c r="K31" i="9"/>
  <c r="P31" i="9" s="1"/>
  <c r="L31" i="9"/>
  <c r="M31" i="9"/>
  <c r="O31" i="9"/>
  <c r="K32" i="9"/>
  <c r="P32" i="9" s="1"/>
  <c r="L32" i="9"/>
  <c r="M32" i="9"/>
  <c r="O32" i="9"/>
  <c r="D35" i="9"/>
  <c r="E35" i="9"/>
  <c r="H35" i="9"/>
  <c r="J35" i="9"/>
  <c r="C41" i="3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J35" i="1"/>
  <c r="F32" i="1"/>
  <c r="H35" i="1"/>
  <c r="E35" i="1"/>
  <c r="D35" i="1"/>
  <c r="G38" i="3"/>
  <c r="K35" i="9" l="1"/>
  <c r="L35" i="9"/>
  <c r="F27" i="1"/>
  <c r="M27" i="1" s="1"/>
  <c r="F5" i="1"/>
  <c r="M5" i="1" s="1"/>
  <c r="C21" i="3"/>
  <c r="F31" i="1"/>
  <c r="M31" i="1" s="1"/>
  <c r="F30" i="1"/>
  <c r="F29" i="1"/>
  <c r="F28" i="1"/>
  <c r="M28" i="1" s="1"/>
  <c r="F26" i="1"/>
  <c r="M26" i="1" s="1"/>
  <c r="M25" i="1"/>
  <c r="F25" i="1"/>
  <c r="F24" i="1"/>
  <c r="M24" i="1" s="1"/>
  <c r="F23" i="1"/>
  <c r="M23" i="1" s="1"/>
  <c r="F22" i="1"/>
  <c r="M22" i="1" s="1"/>
  <c r="F21" i="1"/>
  <c r="M21" i="1" s="1"/>
  <c r="F20" i="1"/>
  <c r="M20" i="1" s="1"/>
  <c r="F19" i="1"/>
  <c r="M19" i="1" s="1"/>
  <c r="F18" i="1"/>
  <c r="M18" i="1" s="1"/>
  <c r="F17" i="1"/>
  <c r="M17" i="1" s="1"/>
  <c r="F16" i="1"/>
  <c r="M16" i="1" s="1"/>
  <c r="F15" i="1"/>
  <c r="M15" i="1" s="1"/>
  <c r="F14" i="1"/>
  <c r="M14" i="1" s="1"/>
  <c r="F13" i="1"/>
  <c r="M13" i="1" s="1"/>
  <c r="F12" i="1"/>
  <c r="M12" i="1" s="1"/>
  <c r="F11" i="1"/>
  <c r="M11" i="1" s="1"/>
  <c r="F10" i="1"/>
  <c r="M10" i="1" s="1"/>
  <c r="F9" i="1"/>
  <c r="M9" i="1" s="1"/>
  <c r="M8" i="1"/>
  <c r="F8" i="1"/>
  <c r="F7" i="1"/>
  <c r="M7" i="1" s="1"/>
  <c r="F6" i="1"/>
  <c r="M6" i="1" s="1"/>
  <c r="F4" i="1"/>
  <c r="M29" i="1" l="1"/>
  <c r="M30" i="1"/>
  <c r="F35" i="1"/>
  <c r="L4" i="1"/>
  <c r="L35" i="1" s="1"/>
  <c r="M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9D555A-3F19-4FBF-AF4D-E1C8B8AC61D1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66FE3CA-057B-4821-B5EF-73A51CD0CFEB}" name="WorksheetConnection_May 2024 Revenue!$C$6:$D$18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May2024RevenueC6D181"/>
        </x15:connection>
      </ext>
    </extLst>
  </connection>
</connections>
</file>

<file path=xl/sharedStrings.xml><?xml version="1.0" encoding="utf-8"?>
<sst xmlns="http://schemas.openxmlformats.org/spreadsheetml/2006/main" count="2662" uniqueCount="584">
  <si>
    <t>Las Montañas Charter High School</t>
  </si>
  <si>
    <t>Revenue</t>
  </si>
  <si>
    <t>FUND NAME</t>
  </si>
  <si>
    <t>FUND #</t>
  </si>
  <si>
    <t>BUDGET</t>
  </si>
  <si>
    <t>ADJUSTMENT</t>
  </si>
  <si>
    <t>GL BUDGET</t>
  </si>
  <si>
    <t>EXPENDITURE TO DATE</t>
  </si>
  <si>
    <t>ENCUMBRANCE</t>
  </si>
  <si>
    <t>BUDGET BALANCE</t>
  </si>
  <si>
    <t>PERCENTAGE</t>
  </si>
  <si>
    <t>*</t>
  </si>
  <si>
    <t>Operational</t>
  </si>
  <si>
    <t>&gt;</t>
  </si>
  <si>
    <t>Student Nutrition</t>
  </si>
  <si>
    <t>Activity</t>
  </si>
  <si>
    <t>General Activity (Non-Inst. Support)</t>
  </si>
  <si>
    <t>Vending Machine</t>
  </si>
  <si>
    <t>Senior Class</t>
  </si>
  <si>
    <t>Athletics</t>
  </si>
  <si>
    <t>Title I</t>
  </si>
  <si>
    <t>Entitlement</t>
  </si>
  <si>
    <t>Title II</t>
  </si>
  <si>
    <t>Carl Perkins Secondary</t>
  </si>
  <si>
    <t>Carl Perkins Redistribution</t>
  </si>
  <si>
    <t>Student Support &amp; Academic Enrichment</t>
  </si>
  <si>
    <t>ESSER III American Rescue Plan</t>
  </si>
  <si>
    <t>Medicaid</t>
  </si>
  <si>
    <t>GO Library</t>
  </si>
  <si>
    <t>Family Income Index</t>
  </si>
  <si>
    <t>Career Tech Ed Program</t>
  </si>
  <si>
    <t>PSCOC Lease Assistance</t>
  </si>
  <si>
    <t>HB-33</t>
  </si>
  <si>
    <t>SB-9 Special</t>
  </si>
  <si>
    <t>TOTAL</t>
  </si>
  <si>
    <t>* = Guaranteed Revenue</t>
  </si>
  <si>
    <t>&gt; RfR process, LMCHS must expend then request reimbursement</t>
  </si>
  <si>
    <t>Activity Fund - Revenue Generated</t>
  </si>
  <si>
    <t>Budget</t>
  </si>
  <si>
    <t>Encumbrance</t>
  </si>
  <si>
    <t>Las Montañas Charter High School Revenue Listing</t>
  </si>
  <si>
    <t>Account</t>
  </si>
  <si>
    <t>Date</t>
  </si>
  <si>
    <t>Credit</t>
  </si>
  <si>
    <t>Memo</t>
  </si>
  <si>
    <t>Operational SEG</t>
  </si>
  <si>
    <t>CheckNumber</t>
  </si>
  <si>
    <t>CheckDate</t>
  </si>
  <si>
    <t>PONumber</t>
  </si>
  <si>
    <t>RemitName</t>
  </si>
  <si>
    <t>UnitPrice</t>
  </si>
  <si>
    <t>SalesTax</t>
  </si>
  <si>
    <t>UseTax</t>
  </si>
  <si>
    <t>Freight</t>
  </si>
  <si>
    <t>Qty</t>
  </si>
  <si>
    <t>Invoice</t>
  </si>
  <si>
    <t>TotalCost</t>
  </si>
  <si>
    <t>Voucher</t>
  </si>
  <si>
    <t>VoucherDate</t>
  </si>
  <si>
    <t>Aflac</t>
  </si>
  <si>
    <t>1100000002101200000000000000</t>
  </si>
  <si>
    <t>1100000002102200000000000000</t>
  </si>
  <si>
    <t>2410100002102200000000000000</t>
  </si>
  <si>
    <t>Citizens Bank-LC</t>
  </si>
  <si>
    <t>1100000002101300000000000000</t>
  </si>
  <si>
    <t>2410100002101300000000000000</t>
  </si>
  <si>
    <t>2410100002101200000000000000</t>
  </si>
  <si>
    <t>Educational Retirement Board</t>
  </si>
  <si>
    <t>1100000002102300000000000000</t>
  </si>
  <si>
    <t>2410100002102300000000000000</t>
  </si>
  <si>
    <t>New Mexico Taxation &amp; Revenue</t>
  </si>
  <si>
    <t>NMRHCA</t>
  </si>
  <si>
    <t>1100000002102400000000000000</t>
  </si>
  <si>
    <t>2410100002102400000000000000</t>
  </si>
  <si>
    <t>1100010005591510105670010000</t>
  </si>
  <si>
    <t>FinalBudget</t>
  </si>
  <si>
    <t>RangeToDate</t>
  </si>
  <si>
    <t>AccountYTD</t>
  </si>
  <si>
    <t>BudgetBal</t>
  </si>
  <si>
    <t>FUND:  Operational - 11000</t>
  </si>
  <si>
    <t>FUNCTION:  INSTRUCTION - 1000</t>
  </si>
  <si>
    <t>OBJECT:  SALARIES EXPENSE - 51100</t>
  </si>
  <si>
    <t>OBJECT:  ADDITIONAL COMPENSATION - 51300</t>
  </si>
  <si>
    <t>OBJECT:  RETIREMENT - 52111</t>
  </si>
  <si>
    <t>OBJECT:  RHC - 52112</t>
  </si>
  <si>
    <t>OBJECT:  FICA - 52210</t>
  </si>
  <si>
    <t>OBJECT:  MEDICARE BENEFITS - 52220</t>
  </si>
  <si>
    <t>OBJECT:  HEALTH BENEFITS - 52311</t>
  </si>
  <si>
    <t>OBJECT:  Life - 52312</t>
  </si>
  <si>
    <t>OBJECT:  Dental - 52313</t>
  </si>
  <si>
    <t>OBJECT:  Vision - 52314</t>
  </si>
  <si>
    <t>OBJECT:  UNEMPLOYMENT BENEFITS - 52500</t>
  </si>
  <si>
    <t>OBJECT:  Work Comp Fee - 52720</t>
  </si>
  <si>
    <t>OBJECT:  Professional Development - 53330</t>
  </si>
  <si>
    <t>OBJECT:  Other Services - 53414</t>
  </si>
  <si>
    <t>OBJECT:  Other Charges - 53711</t>
  </si>
  <si>
    <t>OBJECT:  Student Travel - 55817</t>
  </si>
  <si>
    <t>OBJECT:  TRAVEL - 55819</t>
  </si>
  <si>
    <t>OBJECT:  Other Contract Services - 55915</t>
  </si>
  <si>
    <t>OBJECT:  On Line Digital Software - 56109</t>
  </si>
  <si>
    <t>OBJECT:  Textbooks - 56112</t>
  </si>
  <si>
    <t>OBJECT:  Software - 56113</t>
  </si>
  <si>
    <t>OBJECT:  Library and Audio Visual - 56114</t>
  </si>
  <si>
    <t>OBJECT:  Supplies/Materials - 56118</t>
  </si>
  <si>
    <t>FUNCTION:  Support Service-Students - 2100</t>
  </si>
  <si>
    <t>FUNCTION:  Support Service-Instruction - 2200</t>
  </si>
  <si>
    <t>FUNCTION:  Administration - 2300</t>
  </si>
  <si>
    <t>OBJECT:  Audit - 53411</t>
  </si>
  <si>
    <t>OBJECT:  Legal - 53413</t>
  </si>
  <si>
    <t>OBJECT:  Board Travel - 55811</t>
  </si>
  <si>
    <t>OBJECT:  Board Training - 55812</t>
  </si>
  <si>
    <t>FUNCTION:  School Administration - 2400</t>
  </si>
  <si>
    <t>FUNCTION:  CENTRAL SERVICES - 2500</t>
  </si>
  <si>
    <t>FUNCTION:  OPERATION &amp; MAINTENANCE - 2600</t>
  </si>
  <si>
    <t>OBJECT:  M &amp; R Equipment - 54311</t>
  </si>
  <si>
    <t>OBJECT:  Maintenance &amp; Repair-Vehicles - 54313</t>
  </si>
  <si>
    <t>OBJECT:  ELECTRICITY - 54411</t>
  </si>
  <si>
    <t>OBJECT:  Natural Gas - 54412</t>
  </si>
  <si>
    <t>OBJECT:  Water/Sewage - 54415</t>
  </si>
  <si>
    <t>OBJECT:  Communication - 54416</t>
  </si>
  <si>
    <t>OBJECT:  Rent/Lease Building - 54610</t>
  </si>
  <si>
    <t>OBJECT:  Rent/Lease Equipment - 54630</t>
  </si>
  <si>
    <t>OBJECT:  Property/Liability Insurance - 55200</t>
  </si>
  <si>
    <t>OBJECT:  Supply Assets ($5k or Less) - 56119</t>
  </si>
  <si>
    <t>FUNCTION:  FOOD SERVICE - 3100</t>
  </si>
  <si>
    <t>OBJECT:  FOOD SUPPLIES - 56116</t>
  </si>
  <si>
    <t>FUND:  FOOD SERVICE - 21000</t>
  </si>
  <si>
    <t>FUND:  Non-Instructional Support - 23000</t>
  </si>
  <si>
    <t>FUND:  Title I - 24101</t>
  </si>
  <si>
    <t>FUND:  Entitlement - 24106</t>
  </si>
  <si>
    <t>OBJECT:  Contracts-Diagnosticians - 53211</t>
  </si>
  <si>
    <t>OBJECT:  Contracts-Speech Therapy - 53212</t>
  </si>
  <si>
    <t>OBJECT:  Contract Psychologist - 53215</t>
  </si>
  <si>
    <t>OBJECT:  Contracts-Specialist - 53218</t>
  </si>
  <si>
    <t>FUND:  Title II - 24154</t>
  </si>
  <si>
    <t>FUND:  Carl Perkins Secondary - 24174</t>
  </si>
  <si>
    <t>FUND:  Carl Perkins Redistribution - 24176</t>
  </si>
  <si>
    <t>FUND:  Student Support &amp; Academic Enrichment - 24189</t>
  </si>
  <si>
    <t>FUND:  American Rescue Plan ESSER III - 24330</t>
  </si>
  <si>
    <t>FUND:  Medicaid - 25153</t>
  </si>
  <si>
    <t>FUND:  GO Library - 27107</t>
  </si>
  <si>
    <t>FUND:  Family Income Index - 27407</t>
  </si>
  <si>
    <t>FUND:  Career Tech Education Program - 27502</t>
  </si>
  <si>
    <t>FUND:  PSCOC - 31200</t>
  </si>
  <si>
    <t>FUNCTION:  Capital Outlay - 4000</t>
  </si>
  <si>
    <t>FUND:  HB-33 - 31600</t>
  </si>
  <si>
    <t>OBJECT:  Construction Services - 54500</t>
  </si>
  <si>
    <t>ESSER II CRSSA</t>
  </si>
  <si>
    <t>FUND:  Comprehensive Support &amp; Improvement - 24190</t>
  </si>
  <si>
    <t>FUND:  Innovation Zones - Reg 2022, HB2, P200 Item 108 - 27552</t>
  </si>
  <si>
    <t>BUDGET REPORTS FISCAL YEAR 2023-2024</t>
  </si>
  <si>
    <t>Comprehensive Support &amp; Improvement</t>
  </si>
  <si>
    <t>Innovations Zones</t>
  </si>
  <si>
    <t>11000.0000.43101.0000.567001.0000</t>
  </si>
  <si>
    <t>31600.0000.41110.0000.567001.0000</t>
  </si>
  <si>
    <t>2755200002101200000000000000</t>
  </si>
  <si>
    <t>2755200002102200000000000000</t>
  </si>
  <si>
    <t>2755200002101300000000000000</t>
  </si>
  <si>
    <t>2755200002102300000000000000</t>
  </si>
  <si>
    <t>1100025005333000005670010000</t>
  </si>
  <si>
    <t>1100023005333000005670010000</t>
  </si>
  <si>
    <t>2755200002102400000000000000</t>
  </si>
  <si>
    <t>FUNCTION:  Non-instructional - 3000</t>
  </si>
  <si>
    <t>OBJECT:  Instructional Materials - Operational - 56105</t>
  </si>
  <si>
    <t>OBJECT:  Other Classroom Materials - Support Dir Inst - 56106</t>
  </si>
  <si>
    <t>1Description</t>
  </si>
  <si>
    <t>2Description</t>
  </si>
  <si>
    <t>3Description</t>
  </si>
  <si>
    <t>CTSO - Carpentry</t>
  </si>
  <si>
    <t>CTSO - EdRising</t>
  </si>
  <si>
    <t>ENLACE/Student Council</t>
  </si>
  <si>
    <t>OBJECT:  Instructional Materials - Dual Credit - 56110</t>
  </si>
  <si>
    <t>Description255</t>
  </si>
  <si>
    <t>TOTAL:</t>
  </si>
  <si>
    <t>Wright Express Fleet Services</t>
  </si>
  <si>
    <t>1100010005581730005670010000</t>
  </si>
  <si>
    <t>1100010005581790005670010000</t>
  </si>
  <si>
    <t>1100010005581910105670010000</t>
  </si>
  <si>
    <t>Fuel - Teacher Travel</t>
  </si>
  <si>
    <t>Fuel - Student Travel - CTE</t>
  </si>
  <si>
    <t>Fuel - Student Travel - Extracurricular</t>
  </si>
  <si>
    <t>Fuel - Admin Travel</t>
  </si>
  <si>
    <t>Description</t>
  </si>
  <si>
    <t>InvoiceDate</t>
  </si>
  <si>
    <t>Fund</t>
  </si>
  <si>
    <t>24330</t>
  </si>
  <si>
    <t>11000</t>
  </si>
  <si>
    <t>Liability Payable Deferred Comp</t>
  </si>
  <si>
    <t xml:space="preserve">Liability payable </t>
  </si>
  <si>
    <t>1100022005333010105670010000</t>
  </si>
  <si>
    <t>Liability payable Deferred Comp</t>
  </si>
  <si>
    <t>24101</t>
  </si>
  <si>
    <t>Liability-DD</t>
  </si>
  <si>
    <t xml:space="preserve">Liability payble </t>
  </si>
  <si>
    <t>27552</t>
  </si>
  <si>
    <t>Liability payble FICA, SS, Fed Tax</t>
  </si>
  <si>
    <t>Annual Lease Contract #500-50316224 Start Date 6/8/2022</t>
  </si>
  <si>
    <t>DeLage Landen</t>
  </si>
  <si>
    <t>1100026005463000005670010000</t>
  </si>
  <si>
    <t>Liability payable ERB</t>
  </si>
  <si>
    <t>Globe Life</t>
  </si>
  <si>
    <t>NMPSIA</t>
  </si>
  <si>
    <t>1100000002101800000000000000</t>
  </si>
  <si>
    <t>1100000002101900000000000000</t>
  </si>
  <si>
    <t>Liability payable Bacis Life</t>
  </si>
  <si>
    <t>Liability payable Dental</t>
  </si>
  <si>
    <t>1100000002101600000000000000</t>
  </si>
  <si>
    <t>2410100002101600000000000000</t>
  </si>
  <si>
    <t>Liability payable</t>
  </si>
  <si>
    <t>Liability payable Basic Life</t>
  </si>
  <si>
    <t>2410100002101900000000000000</t>
  </si>
  <si>
    <t>Liability paybale Medical</t>
  </si>
  <si>
    <t>1100000002101500000000000000</t>
  </si>
  <si>
    <t>Liability paybale medical</t>
  </si>
  <si>
    <t>2410100002101500000000000000</t>
  </si>
  <si>
    <t>Liability payable BL</t>
  </si>
  <si>
    <t>Liability payable Disability</t>
  </si>
  <si>
    <t>2410100002101800000000000000</t>
  </si>
  <si>
    <t>2755200002101900000000000000</t>
  </si>
  <si>
    <t>Liability payable Life</t>
  </si>
  <si>
    <t>1100000002101700000000000000</t>
  </si>
  <si>
    <t>2410100002101700000000000000</t>
  </si>
  <si>
    <t>2755200002101800000000000000</t>
  </si>
  <si>
    <t>Liability payable RHC</t>
  </si>
  <si>
    <t>PlanMember</t>
  </si>
  <si>
    <t>Fuel - Student Travel</t>
  </si>
  <si>
    <t>1100010005581710105670010000</t>
  </si>
  <si>
    <t>Fuel - Business Office Travel</t>
  </si>
  <si>
    <t>21000.0000.41603.0000.567001.0000</t>
  </si>
  <si>
    <t>FUND:  Spacesport GRT Grant Dona Ana - 26204</t>
  </si>
  <si>
    <t>FUND:  Capital Outlay Special - 31703</t>
  </si>
  <si>
    <t>Liability Payable RHC</t>
  </si>
  <si>
    <t>Annual Communication</t>
  </si>
  <si>
    <t>Amazon.com, Sales Inc.</t>
  </si>
  <si>
    <t>1100023005371100005670010000</t>
  </si>
  <si>
    <t>Verizon</t>
  </si>
  <si>
    <t>1100026005441600005670010000</t>
  </si>
  <si>
    <t>ACTUALS TO DATE</t>
  </si>
  <si>
    <t>Spaceport GRT - Doña Ana</t>
  </si>
  <si>
    <t>27502.0000.43202.0000.567001.0000</t>
  </si>
  <si>
    <t>MDC Computers</t>
  </si>
  <si>
    <t>Annual IT Maintenance</t>
  </si>
  <si>
    <t>Staples Business Management</t>
  </si>
  <si>
    <t>Annual M&amp;R: Copiers</t>
  </si>
  <si>
    <t>Document Solutions, Inc.</t>
  </si>
  <si>
    <t>1100026005431100005670010000</t>
  </si>
  <si>
    <t>Annual Web Maintenance</t>
  </si>
  <si>
    <t>NMCO</t>
  </si>
  <si>
    <t>1100022005341400005670010000</t>
  </si>
  <si>
    <t>Total Disbursements:</t>
  </si>
  <si>
    <t>2024-2025</t>
  </si>
  <si>
    <t>July</t>
  </si>
  <si>
    <t>FY24 Procurement Card Rebate</t>
  </si>
  <si>
    <t>Lease Assistance Reimbursement: QTR 4 April-June 2024</t>
  </si>
  <si>
    <t>RfR #4</t>
  </si>
  <si>
    <t>RfR #6</t>
  </si>
  <si>
    <t>RfR #3</t>
  </si>
  <si>
    <t>GA - Vending Machine</t>
  </si>
  <si>
    <t>Adult Lunch Fees</t>
  </si>
  <si>
    <t>HB 33: June 2024 Collection</t>
  </si>
  <si>
    <t>23005.0000.41701.0000.567001.0000</t>
  </si>
  <si>
    <t>31200.0000.43209.0000.567001.0000</t>
  </si>
  <si>
    <t>Liability Payable FICA, SS, Fed Tax</t>
  </si>
  <si>
    <t>Annual Copier Lease Contract #500-50581172 Start Date 1/25/2019</t>
  </si>
  <si>
    <t>Liability Payable Addt'l Life</t>
  </si>
  <si>
    <t>2419000002101200000000000000</t>
  </si>
  <si>
    <t>24190</t>
  </si>
  <si>
    <t>2419000002102200000000000000</t>
  </si>
  <si>
    <t>2419000002101300000000000000</t>
  </si>
  <si>
    <t>2419000002102300000000000000</t>
  </si>
  <si>
    <t>1100031005371100005670010000</t>
  </si>
  <si>
    <t>2755200002101700000000000000</t>
  </si>
  <si>
    <t>2419000002101900000000000000</t>
  </si>
  <si>
    <t>2755200002101600000000000000</t>
  </si>
  <si>
    <t>2755200002101500000000000000</t>
  </si>
  <si>
    <t>2419000002102400000000000000</t>
  </si>
  <si>
    <t>1100024005611800005670010000</t>
  </si>
  <si>
    <t>1100025005611300005670010000</t>
  </si>
  <si>
    <t>1100022005333020005670010000</t>
  </si>
  <si>
    <t>Total:</t>
  </si>
  <si>
    <t>Instructional Materials</t>
  </si>
  <si>
    <t>Near Peer Tutoring</t>
  </si>
  <si>
    <t>FUND:  Instructional Materials - 14000</t>
  </si>
  <si>
    <t>FUND:  Near Peer Tutoring - 27533</t>
  </si>
  <si>
    <t>OBJECT:  VEHICLES - 57311</t>
  </si>
  <si>
    <t>OBJECT:  Maintance &amp; Repair Bldgs/Gnds/Equipment (SB-9) - 54315</t>
  </si>
  <si>
    <t>11000.0000.41980.0000.000000.0000</t>
  </si>
  <si>
    <t>24189.0000.44504.0000.567001.0000</t>
  </si>
  <si>
    <t>24101.0000.44504.0000.000000.0000</t>
  </si>
  <si>
    <t>24330.0000.44504.0000.567001.0000</t>
  </si>
  <si>
    <t>27407.0000.43204.0000.567001.0000</t>
  </si>
  <si>
    <t>24106.0000.44504.0000.567001.0000</t>
  </si>
  <si>
    <t>BAR Approvals</t>
  </si>
  <si>
    <t>567-000-2425-0001-I</t>
  </si>
  <si>
    <t>ARP ESSER</t>
  </si>
  <si>
    <t>Amount</t>
  </si>
  <si>
    <t>Type</t>
  </si>
  <si>
    <t>Increase</t>
  </si>
  <si>
    <t>Date Submitted to PED</t>
  </si>
  <si>
    <t>Fund Name</t>
  </si>
  <si>
    <t>Maintenance</t>
  </si>
  <si>
    <t>BAR Justification</t>
  </si>
  <si>
    <t>Balance of Fund at 6/30/24 Email from Title I Bureau</t>
  </si>
  <si>
    <t>Adjusting lines for .5 FTE benefits, contract services, supplies</t>
  </si>
  <si>
    <t>567-000-2425-0002-M</t>
  </si>
  <si>
    <t>GC Approved</t>
  </si>
  <si>
    <t>ARP/ESSER</t>
  </si>
  <si>
    <t>TITLE I</t>
  </si>
  <si>
    <t>Innovation Zones</t>
  </si>
  <si>
    <t>PENDING RFRs</t>
  </si>
  <si>
    <t>Fiscal Year 2025: July 2024 Expenditures</t>
  </si>
  <si>
    <t>August</t>
  </si>
  <si>
    <t>Athletics - Volleyball Dues</t>
  </si>
  <si>
    <t>Adult Meal Fees</t>
  </si>
  <si>
    <t>FY24 RfR #1</t>
  </si>
  <si>
    <t>27552.0000.43204.0000.567001.0000</t>
  </si>
  <si>
    <t>27853.0000.43204.0000.567001.0000</t>
  </si>
  <si>
    <t>25153.0000.44301.0000.567001.0000</t>
  </si>
  <si>
    <t>23010.0000.41701.0000.000000.0000</t>
  </si>
  <si>
    <t>RfRs Pending as of 8/27/24</t>
  </si>
  <si>
    <t>Date Approved</t>
  </si>
  <si>
    <t>VOID</t>
  </si>
  <si>
    <t>567-000-2425-0003-I</t>
  </si>
  <si>
    <t>567-000-2425-0004-I</t>
  </si>
  <si>
    <t>VOID - OBMS FTE Calculated Incorrectly</t>
  </si>
  <si>
    <t>NMPED Adjusted 24-25 Unit Value, Budget to cover Student Support Specialist .5 FTE</t>
  </si>
  <si>
    <t>FUND:  GA-Athletics - 23010</t>
  </si>
  <si>
    <t>FUND:  GA-CTE Construction - 23013</t>
  </si>
  <si>
    <t>FUND:  GA-CTE EdRising - 23014</t>
  </si>
  <si>
    <t>Student Support</t>
  </si>
  <si>
    <t>Staff Support</t>
  </si>
  <si>
    <t>JMP Academy: NOVA Consulting</t>
  </si>
  <si>
    <t>Annual Substitute Services</t>
  </si>
  <si>
    <t>Contract Services: Instructional Coaching</t>
  </si>
  <si>
    <t>Tork Xpressnap Classic Stand Napkin Dispenser</t>
  </si>
  <si>
    <t>Amazon Basics Privacy Screen Filter</t>
  </si>
  <si>
    <t>Stock Your Home Triple Acrylic Gloves Dispenser</t>
  </si>
  <si>
    <t>Classification Folders - Registrar Student Files</t>
  </si>
  <si>
    <t>Outdoor Student Area Furniture</t>
  </si>
  <si>
    <t>Annual Custodial Supplies</t>
  </si>
  <si>
    <t>El Paso Zoo Admission &amp; Student Meals</t>
  </si>
  <si>
    <t>Red Cross - CPR Certification: Sidney Robinson</t>
  </si>
  <si>
    <t>Graduation Flower Arrangements</t>
  </si>
  <si>
    <t>Graduation Decor</t>
  </si>
  <si>
    <t>Annual Instructor Travel</t>
  </si>
  <si>
    <t>Annual Director Travel</t>
  </si>
  <si>
    <t>Zoom Communications: Annual Subscription</t>
  </si>
  <si>
    <t>Annual GC Travel</t>
  </si>
  <si>
    <t>Annual Principal Travel</t>
  </si>
  <si>
    <t>Annual SBO/Office Staff Travel</t>
  </si>
  <si>
    <t>Annual Vehicle Maintenance</t>
  </si>
  <si>
    <t>Food Service Handler Certification: Laura Hurtado</t>
  </si>
  <si>
    <t>Staff Working PD</t>
  </si>
  <si>
    <t>Travel Reimbursements</t>
  </si>
  <si>
    <t>24-HR Meal Period: 7/18-19/2024</t>
  </si>
  <si>
    <t>Annual Utilities - Gas</t>
  </si>
  <si>
    <t>Annual Utilities - Water/Sewage</t>
  </si>
  <si>
    <t>Annual Student Nutrition Services</t>
  </si>
  <si>
    <t>Annual Electric</t>
  </si>
  <si>
    <t>Annual Edgenuity Subscription</t>
  </si>
  <si>
    <t>Non-Profit Membership Dues</t>
  </si>
  <si>
    <t>24-HR Meal Period: 7/31/2024 - 8/2/202</t>
  </si>
  <si>
    <t>Partial Day Period</t>
  </si>
  <si>
    <t>Report Creator Plugin for PowerSchool SIS - 500 or less</t>
  </si>
  <si>
    <t>Report Creator Plugin for PowerSchool - Training and Implementation-500 or less</t>
  </si>
  <si>
    <t>Reimbursement: Travel &amp; Supplies</t>
  </si>
  <si>
    <t>Annual ScreenCast</t>
  </si>
  <si>
    <t>Annual Microsoft Office 360 - Staff</t>
  </si>
  <si>
    <t>Chrome OS Licenses</t>
  </si>
  <si>
    <t>Laptop Charging Cart</t>
  </si>
  <si>
    <t>Student Chromebooks</t>
  </si>
  <si>
    <t>Staff Replacement Laptops</t>
  </si>
  <si>
    <t>CTE Director Laptop</t>
  </si>
  <si>
    <t>Conferencing Equipment - TV</t>
  </si>
  <si>
    <t>Conferencing Equipment - PC for Video Conferencing</t>
  </si>
  <si>
    <t>Conferencing Equipment - Keyboard</t>
  </si>
  <si>
    <t>Conferencing Equipment - Wall Mount</t>
  </si>
  <si>
    <t>Conferencing Equipment - Webcam</t>
  </si>
  <si>
    <t>Conferencing Equipment - Speakerphone</t>
  </si>
  <si>
    <t>Annual RISK Premium</t>
  </si>
  <si>
    <t>PD+ Subscription</t>
  </si>
  <si>
    <t>PowerSchool SIS Hosting SSL</t>
  </si>
  <si>
    <t>PowerSchool SIS Hosted</t>
  </si>
  <si>
    <t>PowerSchool Special Programs</t>
  </si>
  <si>
    <t>Annual Membership</t>
  </si>
  <si>
    <t>Annual Board Training</t>
  </si>
  <si>
    <t>Annual Visitor System</t>
  </si>
  <si>
    <t>Reboot for Schools Annual Subscription</t>
  </si>
  <si>
    <t>Annual Coaching</t>
  </si>
  <si>
    <t>Licensure Background Check Reimbursement</t>
  </si>
  <si>
    <t>Partial Day Meal Period</t>
  </si>
  <si>
    <t>Annual Construction Plans</t>
  </si>
  <si>
    <t>Annual CTSO Meeting Reimbursements - Construction</t>
  </si>
  <si>
    <t>24-HR Meal Period: 8/8/24 - 8/9/24</t>
  </si>
  <si>
    <t>24-HR Meal Period: 7/31/2024 - 8/2/2024</t>
  </si>
  <si>
    <t>Astrobrights 65 lb. Cardstock Paper, 8.5" x 11", Re-Entry Red, 250 Sheets/Pack (22751)</t>
  </si>
  <si>
    <t>Astrobrights Cardstock Paper, 65 lbs, 8.5" x 11", Gamma Green, 250/Pack (22741)</t>
  </si>
  <si>
    <t>Astrobrights 65 lb. Cardstock Paper, 8.5" x 11", Orbit Orange, 250 Sheets/Pack (WAU22761)</t>
  </si>
  <si>
    <t>TRU RED™ Pre-Sharpened Wooden Pencil, 2.2mm, #2 Medium Lead, 72/Pack (TR58564)</t>
  </si>
  <si>
    <t>Paper Mate Arrowhead Cap Erasers, Pink, 144/Box (73015)</t>
  </si>
  <si>
    <t>Astrobrights 65 lb. Cardstock Paper, 8.5" x 11", Purple, 250 Sheets/Pack (WAU21971)</t>
  </si>
  <si>
    <t>Astrobrights 65 lb. Cardstock Paper, 8.5" x 11", Celestial Blue, 250 Sheets/Pack (WAU22861)</t>
  </si>
  <si>
    <t>Astrobrights 65 lb. Cardstock Paper, 8.5" x 11", Galaxy Gold, 250 Sheets/Pack (WAU22771)</t>
  </si>
  <si>
    <t>July2024</t>
  </si>
  <si>
    <t>13798</t>
  </si>
  <si>
    <t>13851</t>
  </si>
  <si>
    <t>13891</t>
  </si>
  <si>
    <t>V475891</t>
  </si>
  <si>
    <t>V801361</t>
  </si>
  <si>
    <t>01LM</t>
  </si>
  <si>
    <t>1W99-6647-6YYN</t>
  </si>
  <si>
    <t>1XHP-KWX1-6DCR</t>
  </si>
  <si>
    <t>0891629,0894648</t>
  </si>
  <si>
    <t>72024</t>
  </si>
  <si>
    <t>72024-2</t>
  </si>
  <si>
    <t>70246,91202,95272</t>
  </si>
  <si>
    <t>82024</t>
  </si>
  <si>
    <t>71824</t>
  </si>
  <si>
    <t>V100209</t>
  </si>
  <si>
    <t>V140412</t>
  </si>
  <si>
    <t>V230618</t>
  </si>
  <si>
    <t>V277769</t>
  </si>
  <si>
    <t>V289903</t>
  </si>
  <si>
    <t>V323122</t>
  </si>
  <si>
    <t>V370699</t>
  </si>
  <si>
    <t>V371403</t>
  </si>
  <si>
    <t>V408177</t>
  </si>
  <si>
    <t>V434383</t>
  </si>
  <si>
    <t>V488653</t>
  </si>
  <si>
    <t>V5226</t>
  </si>
  <si>
    <t>V551473</t>
  </si>
  <si>
    <t>V59617</t>
  </si>
  <si>
    <t>V626228</t>
  </si>
  <si>
    <t>V693845</t>
  </si>
  <si>
    <t>V739374</t>
  </si>
  <si>
    <t>V888661</t>
  </si>
  <si>
    <t>V926828</t>
  </si>
  <si>
    <t>254973666</t>
  </si>
  <si>
    <t>25551816</t>
  </si>
  <si>
    <t>2762</t>
  </si>
  <si>
    <t>82886118</t>
  </si>
  <si>
    <t>82887678</t>
  </si>
  <si>
    <t>335700</t>
  </si>
  <si>
    <t>V227042</t>
  </si>
  <si>
    <t>V273551</t>
  </si>
  <si>
    <t>V728181</t>
  </si>
  <si>
    <t>V972352</t>
  </si>
  <si>
    <t>6/11-7/112024</t>
  </si>
  <si>
    <t>V488061</t>
  </si>
  <si>
    <t>V523110</t>
  </si>
  <si>
    <t>1009425</t>
  </si>
  <si>
    <t>2865</t>
  </si>
  <si>
    <t>73124</t>
  </si>
  <si>
    <t>INV-242160</t>
  </si>
  <si>
    <t>81824</t>
  </si>
  <si>
    <t>8724</t>
  </si>
  <si>
    <t>8824</t>
  </si>
  <si>
    <t>1604</t>
  </si>
  <si>
    <t>1609</t>
  </si>
  <si>
    <t>19973</t>
  </si>
  <si>
    <t>V417328</t>
  </si>
  <si>
    <t>V52333</t>
  </si>
  <si>
    <t>V716151</t>
  </si>
  <si>
    <t>V85999</t>
  </si>
  <si>
    <t>03214</t>
  </si>
  <si>
    <t>FY25-00372</t>
  </si>
  <si>
    <t>V158242</t>
  </si>
  <si>
    <t>V178511</t>
  </si>
  <si>
    <t>V21091</t>
  </si>
  <si>
    <t>V227698</t>
  </si>
  <si>
    <t>V287972</t>
  </si>
  <si>
    <t>V317662</t>
  </si>
  <si>
    <t>V330394</t>
  </si>
  <si>
    <t>V368732</t>
  </si>
  <si>
    <t>V371410</t>
  </si>
  <si>
    <t>V382183</t>
  </si>
  <si>
    <t>V386880</t>
  </si>
  <si>
    <t>V417273</t>
  </si>
  <si>
    <t>V446256</t>
  </si>
  <si>
    <t>V447470</t>
  </si>
  <si>
    <t>V447652</t>
  </si>
  <si>
    <t>V732612</t>
  </si>
  <si>
    <t>V780527</t>
  </si>
  <si>
    <t>V784926</t>
  </si>
  <si>
    <t>V80410</t>
  </si>
  <si>
    <t>V815426</t>
  </si>
  <si>
    <t>V834761</t>
  </si>
  <si>
    <t>V852550</t>
  </si>
  <si>
    <t>V882015</t>
  </si>
  <si>
    <t>V93085</t>
  </si>
  <si>
    <t>V944907</t>
  </si>
  <si>
    <t>V950438</t>
  </si>
  <si>
    <t>V986891</t>
  </si>
  <si>
    <t>V119803</t>
  </si>
  <si>
    <t>V17997</t>
  </si>
  <si>
    <t>V248094</t>
  </si>
  <si>
    <t>V375084</t>
  </si>
  <si>
    <t>V43204</t>
  </si>
  <si>
    <t>V468316</t>
  </si>
  <si>
    <t>V635125</t>
  </si>
  <si>
    <t>397098</t>
  </si>
  <si>
    <t>8/21/24</t>
  </si>
  <si>
    <t>INV122379</t>
  </si>
  <si>
    <t>00607</t>
  </si>
  <si>
    <t>3378949034</t>
  </si>
  <si>
    <t>51424</t>
  </si>
  <si>
    <t>4071,4072</t>
  </si>
  <si>
    <t>V837246</t>
  </si>
  <si>
    <t>98831205</t>
  </si>
  <si>
    <t>A New Hope Therapy Center</t>
  </si>
  <si>
    <t>ACES</t>
  </si>
  <si>
    <t>Amara Vida, LLC</t>
  </si>
  <si>
    <t>American Linen Supply</t>
  </si>
  <si>
    <t>BMO Harris Bank N.A.</t>
  </si>
  <si>
    <t>Brady</t>
  </si>
  <si>
    <t>Cabral, Priscilla</t>
  </si>
  <si>
    <t>Cisneros, Antoinette</t>
  </si>
  <si>
    <t>City of Las Cruces</t>
  </si>
  <si>
    <t>Craving Cafe &amp; Catering</t>
  </si>
  <si>
    <t>El Paso Electric</t>
  </si>
  <si>
    <t>Estrada, Gabriel</t>
  </si>
  <si>
    <t>Imagine Learning LLC</t>
  </si>
  <si>
    <t>Las Cruces Hispanic Chamber of Commerce</t>
  </si>
  <si>
    <t>LEE, JOHN J.</t>
  </si>
  <si>
    <t>Loera, Lezlie</t>
  </si>
  <si>
    <t>Marcia Brenner Associates, LLC</t>
  </si>
  <si>
    <t>Martinez, Caz</t>
  </si>
  <si>
    <t>Pacheco-Hernandez, Eva</t>
  </si>
  <si>
    <t>PowerSchool Group LLC</t>
  </si>
  <si>
    <t>Public Charter Schools of New Mexico</t>
  </si>
  <si>
    <t>Raptor Technologies, LLC</t>
  </si>
  <si>
    <t>Rebooting, LLC</t>
  </si>
  <si>
    <t>Robinson, Richard L</t>
  </si>
  <si>
    <t>Salas, Claudia</t>
  </si>
  <si>
    <t>Salas, Jason</t>
  </si>
  <si>
    <t>Sandoval, Matthew</t>
  </si>
  <si>
    <t>2433021005321500005670010000</t>
  </si>
  <si>
    <t>2419022005341400005670010000</t>
  </si>
  <si>
    <t>1100025005611800005670010000</t>
  </si>
  <si>
    <t>1100010005611900005670010000</t>
  </si>
  <si>
    <t>1100026005611800005670010000</t>
  </si>
  <si>
    <t>2620410005581710105670010000</t>
  </si>
  <si>
    <t>1100010005333010105670010000</t>
  </si>
  <si>
    <t>1100010005611810105670010000</t>
  </si>
  <si>
    <t>1100022005333030005670010000</t>
  </si>
  <si>
    <t>1100023005581100005670010000</t>
  </si>
  <si>
    <t>1100024005333000005670010000</t>
  </si>
  <si>
    <t>1100026005431300005670010000</t>
  </si>
  <si>
    <t>2300030005611800005670010000</t>
  </si>
  <si>
    <t>2410600002101300000000000000</t>
  </si>
  <si>
    <t>2750200002101300000000000000</t>
  </si>
  <si>
    <t>2410600002102200000000000000</t>
  </si>
  <si>
    <t>2410600002101200000000000000</t>
  </si>
  <si>
    <t>2750200002102200000000000000</t>
  </si>
  <si>
    <t>2750200002101200000000000000</t>
  </si>
  <si>
    <t>1100026005441200005670010000</t>
  </si>
  <si>
    <t>1100026005441500005670010000</t>
  </si>
  <si>
    <t>1100031005611600005670010000</t>
  </si>
  <si>
    <t>2410600002102300000000000000</t>
  </si>
  <si>
    <t>2750200002102300000000000000</t>
  </si>
  <si>
    <t>1100026005441100005670010000</t>
  </si>
  <si>
    <t>1100010005610910105670010000</t>
  </si>
  <si>
    <t>1100010005341410105670010000</t>
  </si>
  <si>
    <t>1100010005611830005670010000</t>
  </si>
  <si>
    <t>1100010005611310105670010000</t>
  </si>
  <si>
    <t>2433010005611310105670010000</t>
  </si>
  <si>
    <t>2433010005611810105670010000</t>
  </si>
  <si>
    <t>2433040005611900005670010000</t>
  </si>
  <si>
    <t>1100026005520000005670010000</t>
  </si>
  <si>
    <t>2410600002102400000000000000</t>
  </si>
  <si>
    <t>2750200002102400000000000000</t>
  </si>
  <si>
    <t>1100010005611320005670010000</t>
  </si>
  <si>
    <t>1100023005581200005670010000</t>
  </si>
  <si>
    <t>1100023005591500005670010000</t>
  </si>
  <si>
    <t>1100010005371110105670010000</t>
  </si>
  <si>
    <t>2301330005611830005670010000</t>
  </si>
  <si>
    <t>Outdoor SEL Wellness Space</t>
  </si>
  <si>
    <t>Travel Reimbursement</t>
  </si>
  <si>
    <t>24-HR Meal Period Travel Reimbursement</t>
  </si>
  <si>
    <t>26204</t>
  </si>
  <si>
    <t>23000</t>
  </si>
  <si>
    <t>24106</t>
  </si>
  <si>
    <t>27502</t>
  </si>
  <si>
    <t>23013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</si>
</sst>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[Red]\-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b/>
      <u/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6"/>
      <color theme="0"/>
      <name val="Calibri"/>
      <family val="2"/>
      <scheme val="minor"/>
    </font>
    <font>
      <b/>
      <sz val="16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4" borderId="0" applyNumberFormat="0" applyBorder="0" applyAlignment="0" applyProtection="0"/>
    <xf numFmtId="9" fontId="1" fillId="0" borderId="0" applyFont="0" applyFill="0" applyBorder="0" applyAlignment="0" applyProtection="0"/>
    <xf numFmtId="0" fontId="1" fillId="6" borderId="0" applyNumberFormat="0" applyBorder="0" applyAlignment="0" applyProtection="0"/>
  </cellStyleXfs>
  <cellXfs count="1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 applyBorder="1"/>
    <xf numFmtId="43" fontId="0" fillId="0" borderId="0" xfId="0" applyNumberFormat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0" xfId="0" applyFont="1" applyFill="1" applyAlignment="1">
      <alignment horizontal="center" vertical="center"/>
    </xf>
    <xf numFmtId="43" fontId="0" fillId="3" borderId="0" xfId="1" applyFont="1" applyFill="1" applyBorder="1"/>
    <xf numFmtId="43" fontId="0" fillId="0" borderId="0" xfId="1" applyFont="1" applyFill="1" applyBorder="1"/>
    <xf numFmtId="43" fontId="0" fillId="0" borderId="0" xfId="1" applyFont="1"/>
    <xf numFmtId="43" fontId="0" fillId="0" borderId="0" xfId="1" applyFont="1" applyFill="1"/>
    <xf numFmtId="43" fontId="0" fillId="0" borderId="2" xfId="1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43" fontId="0" fillId="0" borderId="0" xfId="1" applyFont="1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Fill="1" applyAlignment="1">
      <alignment horizontal="center"/>
    </xf>
    <xf numFmtId="44" fontId="0" fillId="0" borderId="0" xfId="0" applyNumberFormat="1"/>
    <xf numFmtId="2" fontId="0" fillId="0" borderId="0" xfId="0" applyNumberFormat="1"/>
    <xf numFmtId="0" fontId="10" fillId="4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6" fillId="0" borderId="0" xfId="0" applyNumberFormat="1" applyFont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0" applyNumberFormat="1" applyAlignment="1">
      <alignment horizontal="left" wrapText="1"/>
    </xf>
    <xf numFmtId="0" fontId="9" fillId="4" borderId="0" xfId="2" applyFont="1" applyAlignment="1">
      <alignment horizontal="center"/>
    </xf>
    <xf numFmtId="43" fontId="0" fillId="5" borderId="0" xfId="1" applyFont="1" applyFill="1" applyBorder="1"/>
    <xf numFmtId="10" fontId="0" fillId="0" borderId="0" xfId="3" applyNumberFormat="1" applyFont="1" applyFill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44" fontId="0" fillId="0" borderId="7" xfId="0" applyNumberFormat="1" applyBorder="1"/>
    <xf numFmtId="0" fontId="0" fillId="0" borderId="8" xfId="0" applyBorder="1"/>
    <xf numFmtId="44" fontId="0" fillId="0" borderId="9" xfId="0" applyNumberFormat="1" applyBorder="1"/>
    <xf numFmtId="44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left" vertical="center" wrapText="1"/>
    </xf>
    <xf numFmtId="0" fontId="0" fillId="0" borderId="10" xfId="0" applyBorder="1"/>
    <xf numFmtId="44" fontId="12" fillId="0" borderId="0" xfId="0" applyNumberFormat="1" applyFont="1"/>
    <xf numFmtId="0" fontId="9" fillId="4" borderId="0" xfId="2" applyFont="1"/>
    <xf numFmtId="44" fontId="9" fillId="4" borderId="0" xfId="2" applyNumberFormat="1" applyFont="1" applyAlignment="1">
      <alignment vertical="center"/>
    </xf>
    <xf numFmtId="2" fontId="9" fillId="4" borderId="0" xfId="2" applyNumberFormat="1" applyFont="1" applyAlignment="1">
      <alignment horizontal="center" vertical="center"/>
    </xf>
    <xf numFmtId="0" fontId="9" fillId="4" borderId="0" xfId="2" applyFont="1" applyAlignment="1">
      <alignment horizontal="center" vertical="center"/>
    </xf>
    <xf numFmtId="44" fontId="9" fillId="4" borderId="0" xfId="2" applyNumberFormat="1" applyFont="1"/>
    <xf numFmtId="14" fontId="9" fillId="4" borderId="0" xfId="2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6" fillId="6" borderId="0" xfId="4" applyFont="1" applyAlignment="1">
      <alignment horizontal="center"/>
    </xf>
    <xf numFmtId="164" fontId="16" fillId="6" borderId="0" xfId="4" applyNumberFormat="1" applyFont="1" applyAlignment="1">
      <alignment horizontal="center"/>
    </xf>
    <xf numFmtId="0" fontId="0" fillId="0" borderId="14" xfId="0" applyBorder="1"/>
    <xf numFmtId="0" fontId="0" fillId="0" borderId="15" xfId="0" applyBorder="1"/>
    <xf numFmtId="0" fontId="11" fillId="0" borderId="1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17" fontId="6" fillId="0" borderId="14" xfId="0" applyNumberFormat="1" applyFont="1" applyBorder="1" applyAlignment="1">
      <alignment horizontal="center"/>
    </xf>
    <xf numFmtId="17" fontId="6" fillId="0" borderId="15" xfId="0" applyNumberFormat="1" applyFont="1" applyBorder="1" applyAlignment="1">
      <alignment horizontal="center"/>
    </xf>
    <xf numFmtId="0" fontId="11" fillId="0" borderId="14" xfId="0" applyFont="1" applyBorder="1"/>
    <xf numFmtId="164" fontId="11" fillId="0" borderId="0" xfId="0" applyNumberFormat="1" applyFont="1" applyAlignment="1">
      <alignment horizontal="center"/>
    </xf>
    <xf numFmtId="0" fontId="11" fillId="0" borderId="15" xfId="0" applyFont="1" applyBorder="1" applyAlignment="1">
      <alignment horizontal="center"/>
    </xf>
    <xf numFmtId="14" fontId="0" fillId="0" borderId="0" xfId="0" applyNumberFormat="1"/>
    <xf numFmtId="0" fontId="0" fillId="0" borderId="16" xfId="0" applyBorder="1"/>
    <xf numFmtId="0" fontId="2" fillId="0" borderId="17" xfId="0" applyFont="1" applyBorder="1"/>
    <xf numFmtId="44" fontId="2" fillId="0" borderId="17" xfId="0" applyNumberFormat="1" applyFont="1" applyBorder="1"/>
    <xf numFmtId="44" fontId="0" fillId="0" borderId="18" xfId="0" applyNumberFormat="1" applyBorder="1"/>
    <xf numFmtId="0" fontId="0" fillId="0" borderId="15" xfId="0" applyBorder="1" applyAlignment="1">
      <alignment horizontal="center"/>
    </xf>
    <xf numFmtId="44" fontId="2" fillId="7" borderId="17" xfId="0" applyNumberFormat="1" applyFont="1" applyFill="1" applyBorder="1"/>
    <xf numFmtId="0" fontId="1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9" xfId="0" applyBorder="1"/>
    <xf numFmtId="44" fontId="0" fillId="0" borderId="20" xfId="0" applyNumberFormat="1" applyBorder="1"/>
    <xf numFmtId="0" fontId="0" fillId="8" borderId="0" xfId="0" applyFill="1" applyAlignment="1">
      <alignment horizontal="center"/>
    </xf>
    <xf numFmtId="14" fontId="0" fillId="8" borderId="0" xfId="0" applyNumberFormat="1" applyFill="1" applyAlignment="1">
      <alignment horizontal="center"/>
    </xf>
    <xf numFmtId="44" fontId="0" fillId="8" borderId="0" xfId="0" applyNumberFormat="1" applyFill="1"/>
    <xf numFmtId="0" fontId="13" fillId="0" borderId="0" xfId="0" applyFont="1"/>
    <xf numFmtId="0" fontId="0" fillId="0" borderId="0" xfId="0" applyAlignment="1">
      <alignment horizontal="left"/>
    </xf>
    <xf numFmtId="0" fontId="0" fillId="8" borderId="0" xfId="0" applyFill="1" applyAlignment="1">
      <alignment horizontal="left"/>
    </xf>
    <xf numFmtId="17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7" borderId="11" xfId="2" applyFont="1" applyFill="1" applyBorder="1" applyAlignment="1">
      <alignment horizontal="center"/>
    </xf>
    <xf numFmtId="0" fontId="17" fillId="7" borderId="12" xfId="2" applyFont="1" applyFill="1" applyBorder="1" applyAlignment="1">
      <alignment horizontal="center"/>
    </xf>
    <xf numFmtId="0" fontId="17" fillId="7" borderId="13" xfId="2" applyFont="1" applyFill="1" applyBorder="1" applyAlignment="1">
      <alignment horizontal="center"/>
    </xf>
    <xf numFmtId="0" fontId="17" fillId="7" borderId="14" xfId="2" applyFont="1" applyFill="1" applyBorder="1" applyAlignment="1">
      <alignment horizontal="center"/>
    </xf>
    <xf numFmtId="0" fontId="17" fillId="7" borderId="0" xfId="2" applyFont="1" applyFill="1" applyBorder="1" applyAlignment="1">
      <alignment horizontal="center"/>
    </xf>
    <xf numFmtId="0" fontId="17" fillId="7" borderId="15" xfId="2" applyFont="1" applyFill="1" applyBorder="1" applyAlignment="1">
      <alignment horizontal="center"/>
    </xf>
    <xf numFmtId="17" fontId="6" fillId="0" borderId="14" xfId="0" applyNumberFormat="1" applyFont="1" applyBorder="1" applyAlignment="1">
      <alignment horizontal="center"/>
    </xf>
    <xf numFmtId="17" fontId="6" fillId="0" borderId="0" xfId="0" applyNumberFormat="1" applyFont="1" applyAlignment="1">
      <alignment horizontal="center"/>
    </xf>
    <xf numFmtId="17" fontId="6" fillId="0" borderId="15" xfId="0" applyNumberFormat="1" applyFont="1" applyBorder="1" applyAlignment="1">
      <alignment horizontal="center"/>
    </xf>
    <xf numFmtId="0" fontId="9" fillId="4" borderId="11" xfId="2" applyFont="1" applyBorder="1" applyAlignment="1">
      <alignment horizontal="center"/>
    </xf>
    <xf numFmtId="0" fontId="9" fillId="4" borderId="12" xfId="2" applyFont="1" applyBorder="1" applyAlignment="1">
      <alignment horizontal="center"/>
    </xf>
    <xf numFmtId="0" fontId="9" fillId="4" borderId="13" xfId="2" applyFont="1" applyBorder="1" applyAlignment="1">
      <alignment horizontal="center"/>
    </xf>
    <xf numFmtId="0" fontId="9" fillId="4" borderId="14" xfId="2" applyFont="1" applyBorder="1" applyAlignment="1">
      <alignment horizontal="center"/>
    </xf>
    <xf numFmtId="0" fontId="9" fillId="4" borderId="0" xfId="2" applyFont="1" applyBorder="1" applyAlignment="1">
      <alignment horizontal="center"/>
    </xf>
    <xf numFmtId="0" fontId="9" fillId="4" borderId="15" xfId="2" applyFont="1" applyBorder="1" applyAlignment="1">
      <alignment horizontal="center"/>
    </xf>
    <xf numFmtId="0" fontId="14" fillId="4" borderId="11" xfId="2" applyFont="1" applyBorder="1" applyAlignment="1">
      <alignment horizontal="center"/>
    </xf>
    <xf numFmtId="0" fontId="14" fillId="4" borderId="12" xfId="2" applyFont="1" applyBorder="1" applyAlignment="1">
      <alignment horizontal="center"/>
    </xf>
    <xf numFmtId="0" fontId="14" fillId="4" borderId="13" xfId="2" applyFont="1" applyBorder="1" applyAlignment="1">
      <alignment horizontal="center"/>
    </xf>
    <xf numFmtId="0" fontId="14" fillId="4" borderId="14" xfId="2" applyFont="1" applyBorder="1" applyAlignment="1">
      <alignment horizontal="center"/>
    </xf>
    <xf numFmtId="0" fontId="14" fillId="4" borderId="0" xfId="2" applyFont="1" applyBorder="1" applyAlignment="1">
      <alignment horizontal="center"/>
    </xf>
    <xf numFmtId="0" fontId="14" fillId="4" borderId="15" xfId="2" applyFont="1" applyBorder="1" applyAlignment="1">
      <alignment horizontal="center"/>
    </xf>
    <xf numFmtId="17" fontId="15" fillId="0" borderId="16" xfId="0" applyNumberFormat="1" applyFont="1" applyBorder="1" applyAlignment="1">
      <alignment horizontal="center"/>
    </xf>
    <xf numFmtId="17" fontId="15" fillId="0" borderId="17" xfId="0" applyNumberFormat="1" applyFont="1" applyBorder="1" applyAlignment="1">
      <alignment horizontal="center"/>
    </xf>
    <xf numFmtId="17" fontId="15" fillId="0" borderId="18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5">
    <cellStyle name="40% - Accent5" xfId="4" builtinId="47"/>
    <cellStyle name="Accent1" xfId="2" builtinId="29"/>
    <cellStyle name="Comma" xfId="1" builtinId="3"/>
    <cellStyle name="Normal" xfId="0" builtinId="0"/>
    <cellStyle name="Percent" xfId="3" builtinId="5"/>
  </cellStyles>
  <dxfs count="8"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800" b="1" i="0" u="none" strike="noStrike" kern="1200" spc="0" baseline="0">
                <a:solidFill>
                  <a:schemeClr val="bg1"/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800" b="1" i="0" u="none" strike="noStrike" kern="1200" spc="0" baseline="0">
                <a:solidFill>
                  <a:schemeClr val="bg1"/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27xxx State Funds</a:t>
            </a:r>
          </a:p>
        </c:rich>
      </c:tx>
      <c:layout>
        <c:manualLayout>
          <c:xMode val="edge"/>
          <c:yMode val="edge"/>
          <c:x val="0.43107689385349252"/>
          <c:y val="3.66711925484650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800" b="1" i="0" u="none" strike="noStrike" kern="1200" spc="0" baseline="0">
              <a:solidFill>
                <a:schemeClr val="bg1"/>
              </a:solidFill>
              <a:latin typeface="Calibri" panose="020F0502020204030204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'Presentation Feeder'!$P$3</c:f>
              <c:strCache>
                <c:ptCount val="1"/>
                <c:pt idx="0">
                  <c:v> ACTUALS TO DATE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'Presentation Feeder'!$Q$4:$Q$32</c15:sqref>
                  </c15:fullRef>
                </c:ext>
              </c:extLst>
              <c:f>'Presentation Feeder'!$Q$25:$Q$32</c:f>
              <c:numCache>
                <c:formatCode>General</c:formatCode>
                <c:ptCount val="8"/>
                <c:pt idx="0">
                  <c:v>27107</c:v>
                </c:pt>
                <c:pt idx="1">
                  <c:v>27407</c:v>
                </c:pt>
                <c:pt idx="2">
                  <c:v>27502</c:v>
                </c:pt>
                <c:pt idx="3">
                  <c:v>27533</c:v>
                </c:pt>
                <c:pt idx="4">
                  <c:v>27552</c:v>
                </c:pt>
                <c:pt idx="5">
                  <c:v>31200</c:v>
                </c:pt>
                <c:pt idx="6">
                  <c:v>31600</c:v>
                </c:pt>
                <c:pt idx="7">
                  <c:v>31703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Feeder'!$P$4:$P$27</c15:sqref>
                  </c15:fullRef>
                </c:ext>
              </c:extLst>
              <c:f>'Presentation Feeder'!$P$25:$P$27</c:f>
              <c:numCache>
                <c:formatCode>_("$"* #,##0.00_);_("$"* \(#,##0.00\);_("$"* "-"??_);_(@_)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2017.92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0-4C69-94AD-3DC3096AC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09465232"/>
        <c:axId val="150946283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'Presentation Feeder'!$Q$3</c15:sqref>
                        </c15:formulaRef>
                      </c:ext>
                    </c:extLst>
                    <c:strCache>
                      <c:ptCount val="1"/>
                      <c:pt idx="0">
                        <c:v>FUND #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'Presentation Feeder'!$Q$4:$Q$32</c15:sqref>
                        </c15:fullRef>
                        <c15:formulaRef>
                          <c15:sqref>'Presentation Feeder'!$Q$25:$Q$32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27107</c:v>
                      </c:pt>
                      <c:pt idx="1">
                        <c:v>27407</c:v>
                      </c:pt>
                      <c:pt idx="2">
                        <c:v>27502</c:v>
                      </c:pt>
                      <c:pt idx="3">
                        <c:v>27533</c:v>
                      </c:pt>
                      <c:pt idx="4">
                        <c:v>27552</c:v>
                      </c:pt>
                      <c:pt idx="5">
                        <c:v>31200</c:v>
                      </c:pt>
                      <c:pt idx="6">
                        <c:v>31600</c:v>
                      </c:pt>
                      <c:pt idx="7">
                        <c:v>31703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'Presentation Feeder'!$Q$4:$Q$27</c15:sqref>
                        </c15:fullRef>
                        <c15:formulaRef>
                          <c15:sqref>'Presentation Feeder'!$Q$25:$Q$27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27107</c:v>
                      </c:pt>
                      <c:pt idx="1">
                        <c:v>27407</c:v>
                      </c:pt>
                      <c:pt idx="2">
                        <c:v>27502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FD0-4C69-94AD-3DC3096AC9A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'Presentation Feeder'!$O$3</c:f>
              <c:strCache>
                <c:ptCount val="1"/>
                <c:pt idx="0">
                  <c:v>GL BUDGET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  <a:alpha val="89000"/>
                  </a:schemeClr>
                </a:solidFill>
              </a:ln>
              <a:effectLst/>
            </c:spPr>
          </c:marker>
          <c:cat>
            <c:strLit>
              <c:ptCount val="3"/>
              <c:pt idx="0">
                <c:v>27107</c:v>
              </c:pt>
              <c:pt idx="1">
                <c:v>27407</c:v>
              </c:pt>
              <c:pt idx="2">
                <c:v>27502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Feeder'!$O$4:$O$27</c15:sqref>
                  </c15:fullRef>
                </c:ext>
              </c:extLst>
              <c:f>'Presentation Feeder'!$O$25:$O$27</c:f>
              <c:numCache>
                <c:formatCode>_(* #,##0.00_);_(* \(#,##0.00\);_(* "-"??_);_(@_)</c:formatCode>
                <c:ptCount val="3"/>
                <c:pt idx="0">
                  <c:v>4390</c:v>
                </c:pt>
                <c:pt idx="1">
                  <c:v>83852</c:v>
                </c:pt>
                <c:pt idx="2">
                  <c:v>85475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D0-4C69-94AD-3DC3096AC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465232"/>
        <c:axId val="1509462832"/>
      </c:lineChart>
      <c:catAx>
        <c:axId val="150946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462832"/>
        <c:crosses val="autoZero"/>
        <c:auto val="1"/>
        <c:lblAlgn val="ctr"/>
        <c:lblOffset val="100"/>
        <c:noMultiLvlLbl val="0"/>
      </c:catAx>
      <c:valAx>
        <c:axId val="1509462832"/>
        <c:scaling>
          <c:orientation val="minMax"/>
          <c:max val="200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465232"/>
        <c:crosses val="autoZero"/>
        <c:crossBetween val="between"/>
        <c:majorUnit val="20000"/>
        <c:minorUnit val="5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>
        <a:lumMod val="25000"/>
      </a:schemeClr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0" baseline="0">
                <a:solidFill>
                  <a:schemeClr val="bg1"/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800" b="1" i="0" u="none" strike="noStrike" baseline="0" dirty="0">
                <a:solidFill>
                  <a:schemeClr val="bg1"/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Guaranteed Revenue Funds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0" baseline="0">
              <a:solidFill>
                <a:schemeClr val="bg1"/>
              </a:solidFill>
              <a:latin typeface="Calibri" panose="020F0502020204030204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'Presentation Feeder'!$P$3</c:f>
              <c:strCache>
                <c:ptCount val="1"/>
                <c:pt idx="0">
                  <c:v> ACTUALS TO DATE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>
                  <a:alpha val="96000"/>
                </a:schemeClr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'Presentation Feeder'!$Q$4:$Q$32</c15:sqref>
                  </c15:fullRef>
                </c:ext>
              </c:extLst>
              <c:f>('Presentation Feeder'!$Q$6,'Presentation Feeder'!$Q$23:$Q$24,'Presentation Feeder'!$Q$28:$Q$32)</c:f>
              <c:numCache>
                <c:formatCode>General</c:formatCode>
                <c:ptCount val="8"/>
                <c:pt idx="0">
                  <c:v>21000</c:v>
                </c:pt>
                <c:pt idx="1">
                  <c:v>25153</c:v>
                </c:pt>
                <c:pt idx="2">
                  <c:v>26204</c:v>
                </c:pt>
                <c:pt idx="3">
                  <c:v>27533</c:v>
                </c:pt>
                <c:pt idx="4">
                  <c:v>27552</c:v>
                </c:pt>
                <c:pt idx="5">
                  <c:v>31200</c:v>
                </c:pt>
                <c:pt idx="6">
                  <c:v>31600</c:v>
                </c:pt>
                <c:pt idx="7">
                  <c:v>31703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Feeder'!$P$4:$P$27</c15:sqref>
                  </c15:fullRef>
                </c:ext>
              </c:extLst>
              <c:f>('Presentation Feeder'!$P$6,'Presentation Feeder'!$P$23:$P$24)</c:f>
              <c:numCache>
                <c:formatCode>_("$"* #,##0.00_);_("$"* \(#,##0.00\);_("$"* "-"??_);_(@_)</c:formatCode>
                <c:ptCount val="3"/>
                <c:pt idx="0">
                  <c:v>0</c:v>
                </c:pt>
                <c:pt idx="1">
                  <c:v>44.97</c:v>
                </c:pt>
                <c:pt idx="2">
                  <c:v>167.05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BD-498C-AEAD-B389BBEBB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09465232"/>
        <c:axId val="150946283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'Presentation Feeder'!$Q$3</c15:sqref>
                        </c15:formulaRef>
                      </c:ext>
                    </c:extLst>
                    <c:strCache>
                      <c:ptCount val="1"/>
                      <c:pt idx="0">
                        <c:v>FUND #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'Presentation Feeder'!$Q$4:$Q$32</c15:sqref>
                        </c15:fullRef>
                        <c15:formulaRef>
                          <c15:sqref>('Presentation Feeder'!$Q$6,'Presentation Feeder'!$Q$23:$Q$24,'Presentation Feeder'!$Q$28:$Q$32)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21000</c:v>
                      </c:pt>
                      <c:pt idx="1">
                        <c:v>25153</c:v>
                      </c:pt>
                      <c:pt idx="2">
                        <c:v>26204</c:v>
                      </c:pt>
                      <c:pt idx="3">
                        <c:v>27533</c:v>
                      </c:pt>
                      <c:pt idx="4">
                        <c:v>27552</c:v>
                      </c:pt>
                      <c:pt idx="5">
                        <c:v>31200</c:v>
                      </c:pt>
                      <c:pt idx="6">
                        <c:v>31600</c:v>
                      </c:pt>
                      <c:pt idx="7">
                        <c:v>31703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'Presentation Feeder'!$Q$4:$Q$27</c15:sqref>
                        </c15:fullRef>
                        <c15:formulaRef>
                          <c15:sqref>('Presentation Feeder'!$Q$6,'Presentation Feeder'!$Q$23:$Q$24)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21000</c:v>
                      </c:pt>
                      <c:pt idx="1">
                        <c:v>25153</c:v>
                      </c:pt>
                      <c:pt idx="2">
                        <c:v>26204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BBD-498C-AEAD-B389BBEBB17F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'Presentation Feeder'!$O$3</c:f>
              <c:strCache>
                <c:ptCount val="1"/>
                <c:pt idx="0">
                  <c:v>GL BUDGET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  <a:alpha val="89000"/>
                  </a:schemeClr>
                </a:solidFill>
              </a:ln>
              <a:effectLst/>
            </c:spPr>
          </c:marker>
          <c:cat>
            <c:strLit>
              <c:ptCount val="3"/>
              <c:pt idx="0">
                <c:v>21000</c:v>
              </c:pt>
              <c:pt idx="1">
                <c:v>25153</c:v>
              </c:pt>
              <c:pt idx="2">
                <c:v>26204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Feeder'!$O$4:$O$27</c15:sqref>
                  </c15:fullRef>
                </c:ext>
              </c:extLst>
              <c:f>('Presentation Feeder'!$O$6,'Presentation Feeder'!$O$23:$O$24)</c:f>
              <c:numCache>
                <c:formatCode>_(* #,##0.00_);_(* \(#,##0.00\);_(* "-"??_);_(@_)</c:formatCode>
                <c:ptCount val="3"/>
                <c:pt idx="0">
                  <c:v>62863</c:v>
                </c:pt>
                <c:pt idx="1">
                  <c:v>20624</c:v>
                </c:pt>
                <c:pt idx="2">
                  <c:v>51881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D-498C-AEAD-B389BBEBB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465232"/>
        <c:axId val="1509462832"/>
      </c:lineChart>
      <c:catAx>
        <c:axId val="150946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462832"/>
        <c:crosses val="autoZero"/>
        <c:auto val="1"/>
        <c:lblAlgn val="ctr"/>
        <c:lblOffset val="100"/>
        <c:noMultiLvlLbl val="0"/>
      </c:catAx>
      <c:valAx>
        <c:axId val="1509462832"/>
        <c:scaling>
          <c:orientation val="minMax"/>
          <c:max val="150000"/>
          <c:min val="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46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>
        <a:lumMod val="25000"/>
      </a:schemeClr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800" b="1" i="0" u="none" strike="noStrike" kern="1200" spc="0" baseline="0">
                <a:solidFill>
                  <a:schemeClr val="bg1"/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1800" b="1" i="0" u="none" strike="noStrike" kern="1200" spc="0" baseline="0">
                <a:solidFill>
                  <a:schemeClr val="bg1"/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24xxx Federal Funds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800" b="1" i="0" u="none" strike="noStrike" kern="1200" spc="0" baseline="0">
              <a:solidFill>
                <a:schemeClr val="bg1"/>
              </a:solidFill>
              <a:latin typeface="Calibri" panose="020F0502020204030204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'Presentation Feeder'!$P$3</c:f>
              <c:strCache>
                <c:ptCount val="1"/>
                <c:pt idx="0">
                  <c:v> ACTUALS TO DATE 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'Presentation Feeder'!$Q$4:$Q$27</c15:sqref>
                  </c15:fullRef>
                </c:ext>
              </c:extLst>
              <c:f>('Presentation Feeder'!$Q$14:$Q$20,'Presentation Feeder'!$Q$22)</c:f>
              <c:numCache>
                <c:formatCode>General</c:formatCode>
                <c:ptCount val="8"/>
                <c:pt idx="0">
                  <c:v>24101</c:v>
                </c:pt>
                <c:pt idx="1">
                  <c:v>24106</c:v>
                </c:pt>
                <c:pt idx="2">
                  <c:v>24154</c:v>
                </c:pt>
                <c:pt idx="3">
                  <c:v>24174</c:v>
                </c:pt>
                <c:pt idx="4">
                  <c:v>24176</c:v>
                </c:pt>
                <c:pt idx="5">
                  <c:v>24189</c:v>
                </c:pt>
                <c:pt idx="6">
                  <c:v>24190</c:v>
                </c:pt>
                <c:pt idx="7">
                  <c:v>24330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Feeder'!$P$4:$P$27</c15:sqref>
                  </c15:fullRef>
                </c:ext>
              </c:extLst>
              <c:f>('Presentation Feeder'!$P$14:$P$20,'Presentation Feeder'!$P$22)</c:f>
              <c:numCache>
                <c:formatCode>_("$"* #,##0.00_);_("$"* \(#,##0.00\);_("$"* "-"??_);_(@_)</c:formatCode>
                <c:ptCount val="8"/>
                <c:pt idx="0">
                  <c:v>10932.84</c:v>
                </c:pt>
                <c:pt idx="1">
                  <c:v>639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10595.64</c:v>
                </c:pt>
                <c:pt idx="7">
                  <c:v>65366.76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9-4F14-BE52-4D44BDCBD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09465232"/>
        <c:axId val="150946283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'Presentation Feeder'!$Q$3</c15:sqref>
                        </c15:formulaRef>
                      </c:ext>
                    </c:extLst>
                    <c:strCache>
                      <c:ptCount val="1"/>
                      <c:pt idx="0">
                        <c:v>FUND #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'Presentation Feeder'!$Q$4:$Q$27</c15:sqref>
                        </c15:fullRef>
                        <c15:formulaRef>
                          <c15:sqref>('Presentation Feeder'!$Q$14:$Q$20,'Presentation Feeder'!$Q$22)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24101</c:v>
                      </c:pt>
                      <c:pt idx="1">
                        <c:v>24106</c:v>
                      </c:pt>
                      <c:pt idx="2">
                        <c:v>24154</c:v>
                      </c:pt>
                      <c:pt idx="3">
                        <c:v>24174</c:v>
                      </c:pt>
                      <c:pt idx="4">
                        <c:v>24176</c:v>
                      </c:pt>
                      <c:pt idx="5">
                        <c:v>24189</c:v>
                      </c:pt>
                      <c:pt idx="6">
                        <c:v>24190</c:v>
                      </c:pt>
                      <c:pt idx="7">
                        <c:v>24330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'Presentation Feeder'!$Q$4:$Q$27</c15:sqref>
                        </c15:fullRef>
                        <c15:formulaRef>
                          <c15:sqref>('Presentation Feeder'!$Q$14:$Q$20,'Presentation Feeder'!$Q$22)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24101</c:v>
                      </c:pt>
                      <c:pt idx="1">
                        <c:v>24106</c:v>
                      </c:pt>
                      <c:pt idx="2">
                        <c:v>24154</c:v>
                      </c:pt>
                      <c:pt idx="3">
                        <c:v>24174</c:v>
                      </c:pt>
                      <c:pt idx="4">
                        <c:v>24176</c:v>
                      </c:pt>
                      <c:pt idx="5">
                        <c:v>24189</c:v>
                      </c:pt>
                      <c:pt idx="6">
                        <c:v>24190</c:v>
                      </c:pt>
                      <c:pt idx="7">
                        <c:v>24330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5A9-4F14-BE52-4D44BDCBDB0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'Presentation Feeder'!$O$3</c:f>
              <c:strCache>
                <c:ptCount val="1"/>
                <c:pt idx="0">
                  <c:v>GL BUDGET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5"/>
            <c:spPr>
              <a:solidFill>
                <a:schemeClr val="accent6">
                  <a:lumMod val="60000"/>
                  <a:lumOff val="40000"/>
                </a:schemeClr>
              </a:solidFill>
              <a:ln w="15875">
                <a:solidFill>
                  <a:schemeClr val="accent6">
                    <a:lumMod val="60000"/>
                    <a:lumOff val="40000"/>
                    <a:alpha val="89000"/>
                  </a:schemeClr>
                </a:solidFill>
              </a:ln>
              <a:effectLst/>
            </c:spPr>
          </c:marker>
          <c:cat>
            <c:strLit>
              <c:ptCount val="8"/>
              <c:pt idx="0">
                <c:v>24101</c:v>
              </c:pt>
              <c:pt idx="1">
                <c:v>24106</c:v>
              </c:pt>
              <c:pt idx="2">
                <c:v>24154</c:v>
              </c:pt>
              <c:pt idx="3">
                <c:v>24174</c:v>
              </c:pt>
              <c:pt idx="4">
                <c:v>24176</c:v>
              </c:pt>
              <c:pt idx="5">
                <c:v>24189</c:v>
              </c:pt>
              <c:pt idx="6">
                <c:v>24190</c:v>
              </c:pt>
              <c:pt idx="7">
                <c:v>24330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'Presentation Feeder'!$O$4:$O$27</c15:sqref>
                  </c15:fullRef>
                </c:ext>
              </c:extLst>
              <c:f>('Presentation Feeder'!$O$14:$O$20,'Presentation Feeder'!$O$22)</c:f>
              <c:numCache>
                <c:formatCode>_(* #,##0.00_);_(* \(#,##0.00\);_(* "-"??_);_(@_)</c:formatCode>
                <c:ptCount val="8"/>
                <c:pt idx="0">
                  <c:v>64266</c:v>
                </c:pt>
                <c:pt idx="1">
                  <c:v>99383</c:v>
                </c:pt>
                <c:pt idx="2">
                  <c:v>6161</c:v>
                </c:pt>
                <c:pt idx="3">
                  <c:v>15000</c:v>
                </c:pt>
                <c:pt idx="4">
                  <c:v>16000</c:v>
                </c:pt>
                <c:pt idx="5">
                  <c:v>11573</c:v>
                </c:pt>
                <c:pt idx="6">
                  <c:v>120665</c:v>
                </c:pt>
                <c:pt idx="7">
                  <c:v>97822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A9-4F14-BE52-4D44BDCBD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465232"/>
        <c:axId val="1509462832"/>
      </c:lineChart>
      <c:catAx>
        <c:axId val="150946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462832"/>
        <c:crosses val="autoZero"/>
        <c:auto val="1"/>
        <c:lblAlgn val="ctr"/>
        <c:lblOffset val="100"/>
        <c:noMultiLvlLbl val="0"/>
      </c:catAx>
      <c:valAx>
        <c:axId val="1509462832"/>
        <c:scaling>
          <c:orientation val="minMax"/>
          <c:max val="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9465232"/>
        <c:crosses val="autoZero"/>
        <c:crossBetween val="between"/>
        <c:minorUnit val="1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>
        <a:lumMod val="25000"/>
      </a:schemeClr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bg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2400" b="1" i="0" u="none" strike="noStrike" kern="1200" spc="0" baseline="0">
                <a:solidFill>
                  <a:schemeClr val="bg1"/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US" sz="2400" b="1" i="0" u="none" strike="noStrike" kern="1200" spc="0" baseline="0">
                <a:solidFill>
                  <a:schemeClr val="bg1"/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rPr>
              <a:t>Monthly Revenue Comparison</a:t>
            </a:r>
          </a:p>
        </c:rich>
      </c:tx>
      <c:layout>
        <c:manualLayout>
          <c:xMode val="edge"/>
          <c:yMode val="edge"/>
          <c:x val="0.38584529459903066"/>
          <c:y val="9.29334810737391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2400" b="1" i="0" u="none" strike="noStrike" kern="1200" spc="0" baseline="0">
              <a:solidFill>
                <a:schemeClr val="bg1"/>
              </a:solidFill>
              <a:latin typeface="Calibri" panose="020F0502020204030204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'Aug 2024 Revenue &amp; Pending RfR'!$G$5</c:f>
              <c:strCache>
                <c:ptCount val="1"/>
                <c:pt idx="0">
                  <c:v>July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'Aug 2024 Revenue &amp; Pending RfR'!$F$6:$F$19</c:f>
              <c:numCache>
                <c:formatCode>General</c:formatCode>
                <c:ptCount val="14"/>
                <c:pt idx="0">
                  <c:v>11000</c:v>
                </c:pt>
                <c:pt idx="1">
                  <c:v>21000</c:v>
                </c:pt>
                <c:pt idx="2">
                  <c:v>23005</c:v>
                </c:pt>
                <c:pt idx="3">
                  <c:v>23010</c:v>
                </c:pt>
                <c:pt idx="4">
                  <c:v>24101</c:v>
                </c:pt>
                <c:pt idx="5">
                  <c:v>24106</c:v>
                </c:pt>
                <c:pt idx="6">
                  <c:v>25153</c:v>
                </c:pt>
                <c:pt idx="7">
                  <c:v>24189</c:v>
                </c:pt>
                <c:pt idx="8">
                  <c:v>24330</c:v>
                </c:pt>
                <c:pt idx="9">
                  <c:v>27407</c:v>
                </c:pt>
                <c:pt idx="10">
                  <c:v>27552</c:v>
                </c:pt>
                <c:pt idx="11">
                  <c:v>27583</c:v>
                </c:pt>
                <c:pt idx="12">
                  <c:v>31200</c:v>
                </c:pt>
                <c:pt idx="13">
                  <c:v>31600</c:v>
                </c:pt>
              </c:numCache>
            </c:numRef>
          </c:cat>
          <c:val>
            <c:numRef>
              <c:f>'Aug 2024 Revenue &amp; Pending RfR'!$G$6:$G$19</c:f>
              <c:numCache>
                <c:formatCode>_("$"* #,##0.00_);_("$"* \(#,##0.00\);_("$"* "-"??_);_(@_)</c:formatCode>
                <c:ptCount val="14"/>
                <c:pt idx="0">
                  <c:v>202517.3</c:v>
                </c:pt>
                <c:pt idx="1">
                  <c:v>25</c:v>
                </c:pt>
                <c:pt idx="2">
                  <c:v>61.39</c:v>
                </c:pt>
                <c:pt idx="3">
                  <c:v>0</c:v>
                </c:pt>
                <c:pt idx="4">
                  <c:v>12289.61</c:v>
                </c:pt>
                <c:pt idx="5">
                  <c:v>3032.75</c:v>
                </c:pt>
                <c:pt idx="6">
                  <c:v>0</c:v>
                </c:pt>
                <c:pt idx="7">
                  <c:v>3374.47</c:v>
                </c:pt>
                <c:pt idx="8">
                  <c:v>95313.44</c:v>
                </c:pt>
                <c:pt idx="9">
                  <c:v>39880.89</c:v>
                </c:pt>
                <c:pt idx="10">
                  <c:v>0</c:v>
                </c:pt>
                <c:pt idx="11">
                  <c:v>0</c:v>
                </c:pt>
                <c:pt idx="12">
                  <c:v>34357.25</c:v>
                </c:pt>
                <c:pt idx="13">
                  <c:v>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3-468F-B4B3-D6119659AB36}"/>
            </c:ext>
          </c:extLst>
        </c:ser>
        <c:ser>
          <c:idx val="1"/>
          <c:order val="1"/>
          <c:tx>
            <c:strRef>
              <c:f>'Aug 2024 Revenue &amp; Pending RfR'!$H$5</c:f>
              <c:strCache>
                <c:ptCount val="1"/>
                <c:pt idx="0">
                  <c:v>August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'Aug 2024 Revenue &amp; Pending RfR'!$F$6:$F$19</c:f>
              <c:numCache>
                <c:formatCode>General</c:formatCode>
                <c:ptCount val="14"/>
                <c:pt idx="0">
                  <c:v>11000</c:v>
                </c:pt>
                <c:pt idx="1">
                  <c:v>21000</c:v>
                </c:pt>
                <c:pt idx="2">
                  <c:v>23005</c:v>
                </c:pt>
                <c:pt idx="3">
                  <c:v>23010</c:v>
                </c:pt>
                <c:pt idx="4">
                  <c:v>24101</c:v>
                </c:pt>
                <c:pt idx="5">
                  <c:v>24106</c:v>
                </c:pt>
                <c:pt idx="6">
                  <c:v>25153</c:v>
                </c:pt>
                <c:pt idx="7">
                  <c:v>24189</c:v>
                </c:pt>
                <c:pt idx="8">
                  <c:v>24330</c:v>
                </c:pt>
                <c:pt idx="9">
                  <c:v>27407</c:v>
                </c:pt>
                <c:pt idx="10">
                  <c:v>27552</c:v>
                </c:pt>
                <c:pt idx="11">
                  <c:v>27583</c:v>
                </c:pt>
                <c:pt idx="12">
                  <c:v>31200</c:v>
                </c:pt>
                <c:pt idx="13">
                  <c:v>31600</c:v>
                </c:pt>
              </c:numCache>
            </c:numRef>
          </c:cat>
          <c:val>
            <c:numRef>
              <c:f>'Aug 2024 Revenue &amp; Pending RfR'!$H$6:$H$19</c:f>
              <c:numCache>
                <c:formatCode>_("$"* #,##0.00_);_("$"* \(#,##0.00\);_("$"* "-"??_);_(@_)</c:formatCode>
                <c:ptCount val="14"/>
                <c:pt idx="0">
                  <c:v>202277.33</c:v>
                </c:pt>
                <c:pt idx="1">
                  <c:v>6</c:v>
                </c:pt>
                <c:pt idx="2">
                  <c:v>0</c:v>
                </c:pt>
                <c:pt idx="3">
                  <c:v>160</c:v>
                </c:pt>
                <c:pt idx="4">
                  <c:v>0</c:v>
                </c:pt>
                <c:pt idx="5">
                  <c:v>0</c:v>
                </c:pt>
                <c:pt idx="6">
                  <c:v>1981.63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195918</c:v>
                </c:pt>
                <c:pt idx="11">
                  <c:v>16948.3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E3-468F-B4B3-D6119659A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69001119"/>
        <c:axId val="1469001599"/>
        <c:axId val="1449419983"/>
      </c:bar3DChart>
      <c:catAx>
        <c:axId val="146900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9001599"/>
        <c:crosses val="autoZero"/>
        <c:auto val="1"/>
        <c:lblAlgn val="ctr"/>
        <c:lblOffset val="100"/>
        <c:noMultiLvlLbl val="0"/>
      </c:catAx>
      <c:valAx>
        <c:axId val="1469001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9001119"/>
        <c:crosses val="autoZero"/>
        <c:crossBetween val="between"/>
      </c:valAx>
      <c:serAx>
        <c:axId val="1449419983"/>
        <c:scaling>
          <c:orientation val="minMax"/>
        </c:scaling>
        <c:delete val="1"/>
        <c:axPos val="b"/>
        <c:majorTickMark val="none"/>
        <c:minorTickMark val="none"/>
        <c:tickLblPos val="nextTo"/>
        <c:crossAx val="1469001599"/>
        <c:crosses val="autoZero"/>
      </c:serAx>
      <c:spPr>
        <a:solidFill>
          <a:schemeClr val="bg2">
            <a:lumMod val="25000"/>
          </a:schemeClr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3580773647760546"/>
          <c:y val="0.81263518204914653"/>
          <c:w val="0.19326742032677732"/>
          <c:h val="7.11979666086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2">
        <a:lumMod val="2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Operational Expenditures by Object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solidFill>
                <a:schemeClr val="bg1"/>
              </a:solidFill>
            </a:defRPr>
          </a:pPr>
          <a:r>
            <a:rPr lang="en-US" sz="1800" b="1" i="0" u="none" strike="noStrike" baseline="0">
              <a:solidFill>
                <a:schemeClr val="bg1"/>
              </a:solidFill>
              <a:latin typeface="Calibri" panose="020F0502020204030204"/>
            </a:rPr>
            <a:t>Operational Expenditures by Object</a:t>
          </a:r>
        </a:p>
      </cx:txPr>
    </cx:title>
    <cx:plotArea>
      <cx:plotAreaRegion>
        <cx:series layoutId="clusteredColumn" uniqueId="{80093B37-436E-454F-BF90-B371A1C4A63E}" formatIdx="0">
          <cx:tx>
            <cx:txData>
              <cx:f>_xlchart.v1.1</cx:f>
              <cx:v>RangeToDate</cx:v>
            </cx:txData>
          </cx:tx>
          <cx:dataId val="0"/>
          <cx:layoutPr>
            <cx:aggregation/>
          </cx:layoutPr>
        </cx:series>
      </cx:plotAreaRegion>
      <cx:axis id="0">
        <cx:catScaling gapWidth="0"/>
        <cx:tickLabels/>
        <cx:numFmt formatCode="@" sourceLinked="0"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chemeClr val="bg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>
              <a:solidFill>
                <a:schemeClr val="bg1"/>
              </a:solidFill>
            </a:endParaRPr>
          </a:p>
        </cx:txPr>
      </cx:axis>
      <cx:axis id="1">
        <cx:valScaling max="80000" min="100"/>
        <cx:majorGridlines/>
        <cx:tickLabels/>
        <cx:numFmt formatCode="_($* #,##0_);_($* (#,##0);_($* &quot;-&quot;_);_(@_)" sourceLinked="0"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chemeClr val="bg1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US">
              <a:solidFill>
                <a:schemeClr val="bg1"/>
              </a:solidFill>
            </a:endParaRPr>
          </a:p>
        </cx:txPr>
      </cx:axis>
    </cx:plotArea>
  </cx:chart>
  <cx:spPr>
    <a:solidFill>
      <a:schemeClr val="bg2">
        <a:lumMod val="25000"/>
      </a:schemeClr>
    </a:solidFill>
    <a:ln w="22225">
      <a:solidFill>
        <a:schemeClr val="tx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microsoft.com/office/2014/relationships/chartEx" Target="../charts/chartEx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0</xdr:row>
      <xdr:rowOff>90485</xdr:rowOff>
    </xdr:from>
    <xdr:to>
      <xdr:col>21</xdr:col>
      <xdr:colOff>307877</xdr:colOff>
      <xdr:row>35</xdr:row>
      <xdr:rowOff>67348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3">
              <a:extLst>
                <a:ext uri="{FF2B5EF4-FFF2-40B4-BE49-F238E27FC236}">
                  <a16:creationId xmlns:a16="http://schemas.microsoft.com/office/drawing/2014/main" id="{1F25FEB9-23FD-AF35-ABC5-9182B3910A1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4298" y="90485"/>
              <a:ext cx="12995179" cy="66443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0</xdr:col>
      <xdr:colOff>126356</xdr:colOff>
      <xdr:row>96</xdr:row>
      <xdr:rowOff>76580</xdr:rowOff>
    </xdr:from>
    <xdr:to>
      <xdr:col>21</xdr:col>
      <xdr:colOff>295467</xdr:colOff>
      <xdr:row>128</xdr:row>
      <xdr:rowOff>152780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882BBB02-2C05-9090-1B52-B080A7A48E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114466</xdr:colOff>
      <xdr:row>35</xdr:row>
      <xdr:rowOff>168385</xdr:rowOff>
    </xdr:from>
    <xdr:to>
      <xdr:col>21</xdr:col>
      <xdr:colOff>295275</xdr:colOff>
      <xdr:row>66</xdr:row>
      <xdr:rowOff>9132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4532301F-75A6-7CEA-735E-6AEA5EC31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110290</xdr:colOff>
      <xdr:row>66</xdr:row>
      <xdr:rowOff>127084</xdr:rowOff>
    </xdr:from>
    <xdr:to>
      <xdr:col>21</xdr:col>
      <xdr:colOff>285750</xdr:colOff>
      <xdr:row>95</xdr:row>
      <xdr:rowOff>191840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2A33C2E-D64A-9884-20F3-F8F0F26461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118098</xdr:colOff>
      <xdr:row>129</xdr:row>
      <xdr:rowOff>13535</xdr:rowOff>
    </xdr:from>
    <xdr:to>
      <xdr:col>21</xdr:col>
      <xdr:colOff>307878</xdr:colOff>
      <xdr:row>165</xdr:row>
      <xdr:rowOff>192420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B011D0B-D521-B461-B9FB-819F7E572C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07A3D0-19DC-4FC6-87AE-132888502DCE}" name="Table14" displayName="Table14" ref="M3:M32" totalsRowShown="0" headerRowDxfId="3" dataDxfId="2" headerRowBorderDxfId="1" headerRowCellStyle="Accent1" dataCellStyle="Percent">
  <autoFilter ref="M3:M32" xr:uid="{FA5409C4-14B0-4815-9AEB-18968954741B}"/>
  <tableColumns count="1">
    <tableColumn id="1" xr3:uid="{EAFA7D29-A461-4644-82F9-0B4177F567AD}" name="PERCENTAGE" dataDxfId="0" dataCellStyle="Perc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B8B049-DA3F-4637-88E3-90EF11321B86}" name="Table1" displayName="Table1" ref="M3:M31" totalsRowShown="0" headerRowDxfId="7" dataDxfId="5" headerRowBorderDxfId="6" headerRowCellStyle="Accent1" dataCellStyle="Percent">
  <autoFilter ref="M3:M31" xr:uid="{BCB8B049-DA3F-4637-88E3-90EF11321B86}"/>
  <tableColumns count="1">
    <tableColumn id="1" xr3:uid="{F702E5DD-6EB4-482E-B202-A0CA1DFC19F0}" name="PERCENTAGE" dataDxfId="4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A73A-7D4A-4CEB-BBCD-6B8981B9651E}">
  <sheetPr>
    <tabColor theme="5" tint="-0.249977111117893"/>
    <pageSetUpPr fitToPage="1"/>
  </sheetPr>
  <dimension ref="A1"/>
  <sheetViews>
    <sheetView tabSelected="1" topLeftCell="A130" zoomScale="99" workbookViewId="0">
      <selection activeCell="X124" sqref="X124"/>
    </sheetView>
  </sheetViews>
  <sheetFormatPr defaultRowHeight="15" x14ac:dyDescent="0.25"/>
  <sheetData/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5D2E-38A6-4784-ACF4-9A13F8BEF6A0}">
  <sheetPr>
    <tabColor theme="3"/>
  </sheetPr>
  <dimension ref="A1:Q39"/>
  <sheetViews>
    <sheetView zoomScale="83" workbookViewId="0">
      <selection activeCell="J4" sqref="J4:J32"/>
    </sheetView>
  </sheetViews>
  <sheetFormatPr defaultRowHeight="15" x14ac:dyDescent="0.25"/>
  <cols>
    <col min="1" max="1" width="8" customWidth="1"/>
    <col min="2" max="2" width="31.5703125" customWidth="1"/>
    <col min="3" max="3" width="7.42578125" style="1" customWidth="1"/>
    <col min="4" max="4" width="17" customWidth="1"/>
    <col min="5" max="5" width="13.85546875" style="1" customWidth="1"/>
    <col min="6" max="6" width="13.28515625" bestFit="1" customWidth="1"/>
    <col min="8" max="8" width="16.140625" customWidth="1"/>
    <col min="9" max="10" width="15.140625" customWidth="1"/>
    <col min="11" max="11" width="15.28515625" customWidth="1"/>
    <col min="12" max="12" width="16.5703125" customWidth="1"/>
    <col min="13" max="13" width="14.5703125" customWidth="1"/>
    <col min="15" max="15" width="16.5703125" customWidth="1"/>
    <col min="16" max="16" width="19.7109375" customWidth="1"/>
  </cols>
  <sheetData>
    <row r="1" spans="1:17" ht="18.75" x14ac:dyDescent="0.3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x14ac:dyDescent="0.25">
      <c r="A2" s="93" t="s">
        <v>150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7" ht="25.5" x14ac:dyDescent="0.25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G3" s="28"/>
      <c r="H3" s="28" t="s">
        <v>7</v>
      </c>
      <c r="I3" s="28"/>
      <c r="J3" s="28" t="s">
        <v>8</v>
      </c>
      <c r="K3" s="28" t="s">
        <v>237</v>
      </c>
      <c r="L3" s="28" t="s">
        <v>9</v>
      </c>
      <c r="M3" s="28" t="s">
        <v>10</v>
      </c>
      <c r="O3" s="28" t="s">
        <v>6</v>
      </c>
      <c r="P3" s="26" t="s">
        <v>237</v>
      </c>
      <c r="Q3" s="28" t="s">
        <v>3</v>
      </c>
    </row>
    <row r="4" spans="1:17" x14ac:dyDescent="0.25">
      <c r="A4" s="3" t="s">
        <v>11</v>
      </c>
      <c r="B4" s="4" t="s">
        <v>12</v>
      </c>
      <c r="C4" s="5">
        <v>11000</v>
      </c>
      <c r="D4" s="6">
        <v>2793673</v>
      </c>
      <c r="E4" s="23">
        <v>0</v>
      </c>
      <c r="G4" s="6"/>
      <c r="H4" s="6">
        <v>369398.35</v>
      </c>
      <c r="I4" s="34"/>
      <c r="J4" s="6">
        <v>2094971.02</v>
      </c>
      <c r="K4" s="6">
        <f>H4</f>
        <v>369398.35</v>
      </c>
      <c r="L4" s="7">
        <f>D4-(H4+J4)</f>
        <v>329303.62999999989</v>
      </c>
      <c r="M4" s="35">
        <f>L4/D4</f>
        <v>0.11787479422251634</v>
      </c>
      <c r="O4" s="6">
        <f>D4+E4</f>
        <v>2793673</v>
      </c>
      <c r="P4" s="26">
        <f>K4</f>
        <v>369398.35</v>
      </c>
      <c r="Q4" s="5">
        <v>11000</v>
      </c>
    </row>
    <row r="5" spans="1:17" x14ac:dyDescent="0.25">
      <c r="A5" s="3" t="s">
        <v>11</v>
      </c>
      <c r="B5" s="4" t="s">
        <v>280</v>
      </c>
      <c r="C5" s="5">
        <v>14000</v>
      </c>
      <c r="D5" s="6">
        <v>2691</v>
      </c>
      <c r="E5" s="23">
        <v>0</v>
      </c>
      <c r="G5" s="6"/>
      <c r="H5" s="6">
        <v>0</v>
      </c>
      <c r="I5" s="6"/>
      <c r="J5" s="6">
        <v>0</v>
      </c>
      <c r="K5" s="6">
        <f>H5</f>
        <v>0</v>
      </c>
      <c r="L5" s="7">
        <f>D5-(H5+J5)</f>
        <v>2691</v>
      </c>
      <c r="M5" s="35">
        <f>L5/D5</f>
        <v>1</v>
      </c>
      <c r="O5" s="6">
        <f>D5+E5</f>
        <v>2691</v>
      </c>
      <c r="P5" s="26">
        <f>K5</f>
        <v>0</v>
      </c>
      <c r="Q5" s="5">
        <v>14000</v>
      </c>
    </row>
    <row r="6" spans="1:17" x14ac:dyDescent="0.25">
      <c r="A6" s="8" t="s">
        <v>13</v>
      </c>
      <c r="B6" s="9" t="s">
        <v>14</v>
      </c>
      <c r="C6" s="5">
        <v>21000</v>
      </c>
      <c r="D6" s="6">
        <v>62863</v>
      </c>
      <c r="E6" s="23">
        <v>0</v>
      </c>
      <c r="G6" s="6"/>
      <c r="H6" s="6">
        <v>0</v>
      </c>
      <c r="I6" s="6"/>
      <c r="J6" s="6">
        <v>0</v>
      </c>
      <c r="K6" s="6">
        <f>H6</f>
        <v>0</v>
      </c>
      <c r="L6" s="7">
        <f>D6-(H6+J6)</f>
        <v>62863</v>
      </c>
      <c r="M6" s="35">
        <f>L6/D6</f>
        <v>1</v>
      </c>
      <c r="O6" s="6">
        <f>D6+E6</f>
        <v>62863</v>
      </c>
      <c r="P6" s="26">
        <f>K6</f>
        <v>0</v>
      </c>
      <c r="Q6" s="5">
        <v>21000</v>
      </c>
    </row>
    <row r="7" spans="1:17" x14ac:dyDescent="0.25">
      <c r="A7" s="10" t="s">
        <v>15</v>
      </c>
      <c r="B7" s="11" t="s">
        <v>16</v>
      </c>
      <c r="C7" s="12">
        <v>23000</v>
      </c>
      <c r="D7" s="13">
        <v>5551</v>
      </c>
      <c r="E7" s="23">
        <v>0</v>
      </c>
      <c r="G7" s="6"/>
      <c r="H7" s="14">
        <v>36.51</v>
      </c>
      <c r="I7" s="6"/>
      <c r="J7" s="14">
        <v>23.49</v>
      </c>
      <c r="K7" s="6">
        <f>H7</f>
        <v>36.51</v>
      </c>
      <c r="L7" s="7">
        <f>D7-(H7+J7)</f>
        <v>5491</v>
      </c>
      <c r="M7" s="35" t="e">
        <f>L7/F7</f>
        <v>#DIV/0!</v>
      </c>
      <c r="O7" s="6">
        <f>D7+E7</f>
        <v>5551</v>
      </c>
      <c r="P7" s="26">
        <f>K7</f>
        <v>36.51</v>
      </c>
      <c r="Q7" s="12">
        <v>23000</v>
      </c>
    </row>
    <row r="8" spans="1:17" x14ac:dyDescent="0.25">
      <c r="A8" s="10" t="s">
        <v>15</v>
      </c>
      <c r="B8" s="11" t="s">
        <v>17</v>
      </c>
      <c r="C8" s="12">
        <v>23005</v>
      </c>
      <c r="D8" s="13"/>
      <c r="E8" s="23">
        <v>0</v>
      </c>
      <c r="G8" s="6"/>
      <c r="H8" s="14">
        <v>0</v>
      </c>
      <c r="I8" s="6"/>
      <c r="J8" s="14">
        <v>0</v>
      </c>
      <c r="K8" s="6">
        <f>H8</f>
        <v>0</v>
      </c>
      <c r="L8" s="7">
        <f>D8-(H8+J8)</f>
        <v>0</v>
      </c>
      <c r="M8" s="35" t="e">
        <f>L8/D8</f>
        <v>#DIV/0!</v>
      </c>
      <c r="O8" s="6">
        <f>D8+E8</f>
        <v>0</v>
      </c>
      <c r="P8" s="26">
        <f>K8</f>
        <v>0</v>
      </c>
      <c r="Q8" s="12">
        <v>23005</v>
      </c>
    </row>
    <row r="9" spans="1:17" x14ac:dyDescent="0.25">
      <c r="A9" s="10" t="s">
        <v>15</v>
      </c>
      <c r="B9" s="11" t="s">
        <v>18</v>
      </c>
      <c r="C9" s="12">
        <v>23008</v>
      </c>
      <c r="D9" s="13"/>
      <c r="E9" s="23">
        <v>0</v>
      </c>
      <c r="G9" s="6"/>
      <c r="H9" s="14">
        <v>0</v>
      </c>
      <c r="I9" s="6"/>
      <c r="J9" s="14">
        <v>0</v>
      </c>
      <c r="K9" s="6">
        <f>H9</f>
        <v>0</v>
      </c>
      <c r="L9" s="7">
        <f>D9-(H9+J9)</f>
        <v>0</v>
      </c>
      <c r="M9" s="35" t="e">
        <f>L9/D9</f>
        <v>#DIV/0!</v>
      </c>
      <c r="O9" s="6">
        <f>D9+E9</f>
        <v>0</v>
      </c>
      <c r="P9" s="26">
        <f>K9</f>
        <v>0</v>
      </c>
      <c r="Q9" s="12">
        <v>23008</v>
      </c>
    </row>
    <row r="10" spans="1:17" x14ac:dyDescent="0.25">
      <c r="A10" s="10" t="s">
        <v>15</v>
      </c>
      <c r="B10" s="11" t="s">
        <v>170</v>
      </c>
      <c r="C10" s="12">
        <v>23009</v>
      </c>
      <c r="D10" s="13"/>
      <c r="E10" s="23">
        <v>0</v>
      </c>
      <c r="G10" s="6"/>
      <c r="H10" s="14">
        <v>0</v>
      </c>
      <c r="I10" s="6"/>
      <c r="J10" s="14">
        <v>0</v>
      </c>
      <c r="K10" s="6">
        <f>H10</f>
        <v>0</v>
      </c>
      <c r="L10" s="7">
        <f>D10-(H10+J10)</f>
        <v>0</v>
      </c>
      <c r="M10" s="35" t="e">
        <f>L10/D10</f>
        <v>#DIV/0!</v>
      </c>
      <c r="O10" s="6">
        <f>D10+E10</f>
        <v>0</v>
      </c>
      <c r="P10" s="26">
        <f>K10</f>
        <v>0</v>
      </c>
      <c r="Q10" s="12">
        <v>23009</v>
      </c>
    </row>
    <row r="11" spans="1:17" x14ac:dyDescent="0.25">
      <c r="A11" s="10" t="s">
        <v>15</v>
      </c>
      <c r="B11" s="11" t="s">
        <v>19</v>
      </c>
      <c r="C11" s="12">
        <v>23010</v>
      </c>
      <c r="D11" s="13"/>
      <c r="E11" s="23">
        <v>0</v>
      </c>
      <c r="G11" s="6"/>
      <c r="H11" s="14">
        <v>0</v>
      </c>
      <c r="I11" s="6"/>
      <c r="J11" s="14">
        <v>1296</v>
      </c>
      <c r="K11" s="6">
        <f>H11</f>
        <v>0</v>
      </c>
      <c r="L11" s="7">
        <f>D11-(H11+J11)</f>
        <v>-1296</v>
      </c>
      <c r="M11" s="35" t="e">
        <f>L11/D11</f>
        <v>#DIV/0!</v>
      </c>
      <c r="O11" s="6">
        <f>D11+E11</f>
        <v>0</v>
      </c>
      <c r="P11" s="26">
        <f>K11</f>
        <v>0</v>
      </c>
      <c r="Q11" s="12">
        <v>23010</v>
      </c>
    </row>
    <row r="12" spans="1:17" x14ac:dyDescent="0.25">
      <c r="A12" s="10" t="s">
        <v>15</v>
      </c>
      <c r="B12" s="11" t="s">
        <v>168</v>
      </c>
      <c r="C12" s="12">
        <v>23013</v>
      </c>
      <c r="D12" s="13"/>
      <c r="E12" s="23">
        <v>0</v>
      </c>
      <c r="G12" s="6"/>
      <c r="H12" s="14">
        <v>47.05</v>
      </c>
      <c r="I12" s="6"/>
      <c r="J12" s="14">
        <v>2.95</v>
      </c>
      <c r="K12" s="6">
        <f>H12</f>
        <v>47.05</v>
      </c>
      <c r="L12" s="7">
        <f>D12-(H12+J12)</f>
        <v>-50</v>
      </c>
      <c r="M12" s="35" t="e">
        <f>L12/D12</f>
        <v>#DIV/0!</v>
      </c>
      <c r="O12" s="6">
        <f>D12+E12</f>
        <v>0</v>
      </c>
      <c r="P12" s="26">
        <f>K12</f>
        <v>47.05</v>
      </c>
      <c r="Q12" s="12">
        <v>23013</v>
      </c>
    </row>
    <row r="13" spans="1:17" x14ac:dyDescent="0.25">
      <c r="A13" s="10" t="s">
        <v>15</v>
      </c>
      <c r="B13" s="11" t="s">
        <v>169</v>
      </c>
      <c r="C13" s="12">
        <v>23014</v>
      </c>
      <c r="D13" s="13"/>
      <c r="E13" s="23">
        <v>0</v>
      </c>
      <c r="G13" s="6"/>
      <c r="H13" s="14">
        <v>0</v>
      </c>
      <c r="I13" s="6"/>
      <c r="J13" s="14">
        <v>100</v>
      </c>
      <c r="K13" s="6">
        <f>H13</f>
        <v>0</v>
      </c>
      <c r="L13" s="7">
        <f>D13-(H13+J13)</f>
        <v>-100</v>
      </c>
      <c r="M13" s="35" t="e">
        <f>L13/D13</f>
        <v>#DIV/0!</v>
      </c>
      <c r="O13" s="6">
        <f>D13+E13</f>
        <v>0</v>
      </c>
      <c r="P13" s="26">
        <f>K13</f>
        <v>0</v>
      </c>
      <c r="Q13" s="12">
        <v>23014</v>
      </c>
    </row>
    <row r="14" spans="1:17" x14ac:dyDescent="0.25">
      <c r="A14" s="8" t="s">
        <v>13</v>
      </c>
      <c r="B14" s="9" t="s">
        <v>20</v>
      </c>
      <c r="C14" s="5">
        <v>24101</v>
      </c>
      <c r="D14" s="6">
        <v>64266</v>
      </c>
      <c r="E14" s="23">
        <v>0</v>
      </c>
      <c r="G14" s="6"/>
      <c r="H14" s="6">
        <v>10932.84</v>
      </c>
      <c r="I14" s="6"/>
      <c r="J14" s="6">
        <v>53014.879999999997</v>
      </c>
      <c r="K14" s="6">
        <f>H14</f>
        <v>10932.84</v>
      </c>
      <c r="L14" s="7">
        <f>D14-(H14+J14)</f>
        <v>318.27999999999884</v>
      </c>
      <c r="M14" s="35">
        <f>L14/D14</f>
        <v>4.9525410014626525E-3</v>
      </c>
      <c r="O14" s="6">
        <f>D14+E14</f>
        <v>64266</v>
      </c>
      <c r="P14" s="26">
        <f>K14</f>
        <v>10932.84</v>
      </c>
      <c r="Q14" s="5">
        <v>24101</v>
      </c>
    </row>
    <row r="15" spans="1:17" x14ac:dyDescent="0.25">
      <c r="A15" s="8" t="s">
        <v>13</v>
      </c>
      <c r="B15" s="9" t="s">
        <v>21</v>
      </c>
      <c r="C15" s="5">
        <v>24106</v>
      </c>
      <c r="D15" s="6">
        <v>99383</v>
      </c>
      <c r="E15" s="23">
        <v>0</v>
      </c>
      <c r="G15" s="15"/>
      <c r="H15" s="6">
        <v>639</v>
      </c>
      <c r="I15" s="15"/>
      <c r="J15" s="6">
        <v>69751</v>
      </c>
      <c r="K15" s="6">
        <f>H15</f>
        <v>639</v>
      </c>
      <c r="L15" s="7">
        <f>D15-(H15+J15)</f>
        <v>28993</v>
      </c>
      <c r="M15" s="35">
        <f>L15/D15</f>
        <v>0.29172997393920491</v>
      </c>
      <c r="O15" s="6">
        <f>D15+E15</f>
        <v>99383</v>
      </c>
      <c r="P15" s="26">
        <f>K15</f>
        <v>639</v>
      </c>
      <c r="Q15" s="5">
        <v>24106</v>
      </c>
    </row>
    <row r="16" spans="1:17" x14ac:dyDescent="0.25">
      <c r="A16" s="8" t="s">
        <v>13</v>
      </c>
      <c r="B16" s="9" t="s">
        <v>22</v>
      </c>
      <c r="C16" s="5">
        <v>24154</v>
      </c>
      <c r="D16" s="6">
        <v>6161</v>
      </c>
      <c r="E16" s="23">
        <v>0</v>
      </c>
      <c r="G16" s="6"/>
      <c r="H16" s="6">
        <v>0</v>
      </c>
      <c r="I16" s="6"/>
      <c r="J16" s="6">
        <v>0</v>
      </c>
      <c r="K16" s="6">
        <f>H16</f>
        <v>0</v>
      </c>
      <c r="L16" s="7">
        <f>D16-(H16+J16)</f>
        <v>6161</v>
      </c>
      <c r="M16" s="35" t="e">
        <f>L16/F16</f>
        <v>#DIV/0!</v>
      </c>
      <c r="O16" s="6">
        <f>D16+E16</f>
        <v>6161</v>
      </c>
      <c r="P16" s="26">
        <f>K16</f>
        <v>0</v>
      </c>
      <c r="Q16" s="5">
        <v>24154</v>
      </c>
    </row>
    <row r="17" spans="1:17" x14ac:dyDescent="0.25">
      <c r="A17" s="8" t="s">
        <v>13</v>
      </c>
      <c r="B17" s="9" t="s">
        <v>23</v>
      </c>
      <c r="C17" s="5">
        <v>24174</v>
      </c>
      <c r="D17" s="6">
        <v>15000</v>
      </c>
      <c r="E17" s="23">
        <v>0</v>
      </c>
      <c r="G17" s="6"/>
      <c r="H17" s="6">
        <v>0</v>
      </c>
      <c r="I17" s="6"/>
      <c r="J17" s="6">
        <v>0</v>
      </c>
      <c r="K17" s="6">
        <f>H17</f>
        <v>0</v>
      </c>
      <c r="L17" s="7">
        <f>D17-(H17+J17)</f>
        <v>15000</v>
      </c>
      <c r="M17" s="35">
        <f>L17/D17</f>
        <v>1</v>
      </c>
      <c r="O17" s="6">
        <f>D17+E17</f>
        <v>15000</v>
      </c>
      <c r="P17" s="26">
        <f>K17</f>
        <v>0</v>
      </c>
      <c r="Q17" s="5">
        <v>24174</v>
      </c>
    </row>
    <row r="18" spans="1:17" x14ac:dyDescent="0.25">
      <c r="A18" s="8" t="s">
        <v>13</v>
      </c>
      <c r="B18" s="9" t="s">
        <v>24</v>
      </c>
      <c r="C18" s="5">
        <v>24176</v>
      </c>
      <c r="D18" s="6">
        <v>16000</v>
      </c>
      <c r="E18" s="23">
        <v>0</v>
      </c>
      <c r="G18" s="6"/>
      <c r="H18" s="6">
        <v>0</v>
      </c>
      <c r="I18" s="6"/>
      <c r="J18" s="6">
        <v>12725.49</v>
      </c>
      <c r="K18" s="6">
        <f>H18</f>
        <v>0</v>
      </c>
      <c r="L18" s="7">
        <f>D18-(H18+J18)</f>
        <v>3274.51</v>
      </c>
      <c r="M18" s="35">
        <f>L18/D18</f>
        <v>0.20465687500000002</v>
      </c>
      <c r="O18" s="6">
        <f>D18+E18</f>
        <v>16000</v>
      </c>
      <c r="P18" s="26">
        <f>K18</f>
        <v>0</v>
      </c>
      <c r="Q18" s="5">
        <v>24176</v>
      </c>
    </row>
    <row r="19" spans="1:17" x14ac:dyDescent="0.25">
      <c r="A19" s="8" t="s">
        <v>13</v>
      </c>
      <c r="B19" s="9" t="s">
        <v>25</v>
      </c>
      <c r="C19" s="5">
        <v>24189</v>
      </c>
      <c r="D19" s="6">
        <v>11573</v>
      </c>
      <c r="E19" s="23">
        <v>0</v>
      </c>
      <c r="G19" s="6"/>
      <c r="H19" s="6">
        <v>0</v>
      </c>
      <c r="I19" s="6"/>
      <c r="J19" s="6">
        <v>10000</v>
      </c>
      <c r="K19" s="6">
        <f>H19</f>
        <v>0</v>
      </c>
      <c r="L19" s="7">
        <f>D19-(H19+J19)</f>
        <v>1573</v>
      </c>
      <c r="M19" s="35">
        <f>L19/D19</f>
        <v>0.1359198133586797</v>
      </c>
      <c r="O19" s="6">
        <f>D19+E19</f>
        <v>11573</v>
      </c>
      <c r="P19" s="26">
        <f>K19</f>
        <v>0</v>
      </c>
      <c r="Q19" s="5">
        <v>24189</v>
      </c>
    </row>
    <row r="20" spans="1:17" x14ac:dyDescent="0.25">
      <c r="A20" s="8" t="s">
        <v>13</v>
      </c>
      <c r="B20" s="9" t="s">
        <v>151</v>
      </c>
      <c r="C20" s="5">
        <v>24190</v>
      </c>
      <c r="D20" s="6">
        <v>120665</v>
      </c>
      <c r="E20" s="23">
        <v>0</v>
      </c>
      <c r="G20" s="6"/>
      <c r="H20" s="6">
        <v>10595.64</v>
      </c>
      <c r="I20" s="6"/>
      <c r="J20" s="6">
        <v>100999.8</v>
      </c>
      <c r="K20" s="6">
        <f>H20</f>
        <v>10595.64</v>
      </c>
      <c r="L20" s="7">
        <f>D20-(H20+J20)</f>
        <v>9069.5599999999977</v>
      </c>
      <c r="M20" s="35">
        <f>L20/D20</f>
        <v>7.5163137612397943E-2</v>
      </c>
      <c r="O20" s="6">
        <f>D20+E20</f>
        <v>120665</v>
      </c>
      <c r="P20" s="26">
        <f>K20</f>
        <v>10595.64</v>
      </c>
      <c r="Q20" s="5">
        <v>24190</v>
      </c>
    </row>
    <row r="21" spans="1:17" x14ac:dyDescent="0.25">
      <c r="A21" s="8" t="s">
        <v>13</v>
      </c>
      <c r="B21" s="9" t="s">
        <v>147</v>
      </c>
      <c r="C21" s="5">
        <v>24308</v>
      </c>
      <c r="D21" s="6">
        <v>183361</v>
      </c>
      <c r="E21" s="23">
        <v>0</v>
      </c>
      <c r="G21" s="15"/>
      <c r="H21" s="6">
        <v>0</v>
      </c>
      <c r="I21" s="15"/>
      <c r="J21" s="6">
        <v>0</v>
      </c>
      <c r="K21" s="6">
        <f>H21</f>
        <v>0</v>
      </c>
      <c r="L21" s="7">
        <f>D21-(H21+J21)</f>
        <v>183361</v>
      </c>
      <c r="M21" s="35">
        <f>L21/D21</f>
        <v>1</v>
      </c>
      <c r="O21" s="6">
        <f>D21+E21</f>
        <v>183361</v>
      </c>
      <c r="P21" s="26">
        <f>K21</f>
        <v>0</v>
      </c>
      <c r="Q21" s="5">
        <v>24308</v>
      </c>
    </row>
    <row r="22" spans="1:17" x14ac:dyDescent="0.25">
      <c r="A22" s="8" t="s">
        <v>13</v>
      </c>
      <c r="B22" s="9" t="s">
        <v>26</v>
      </c>
      <c r="C22" s="5">
        <v>24330</v>
      </c>
      <c r="D22" s="6">
        <v>97822</v>
      </c>
      <c r="E22" s="23">
        <v>0</v>
      </c>
      <c r="G22" s="15"/>
      <c r="H22" s="6">
        <v>65366.76</v>
      </c>
      <c r="I22" s="15"/>
      <c r="J22" s="6">
        <v>16801.59</v>
      </c>
      <c r="K22" s="6">
        <f>H22</f>
        <v>65366.76</v>
      </c>
      <c r="L22" s="7">
        <f>D22-(H22+J22)</f>
        <v>15653.649999999994</v>
      </c>
      <c r="M22" s="35">
        <f>L22/D22</f>
        <v>0.16002177424301275</v>
      </c>
      <c r="O22" s="6">
        <f>D22+E22</f>
        <v>97822</v>
      </c>
      <c r="P22" s="26">
        <f>K22</f>
        <v>65366.76</v>
      </c>
      <c r="Q22" s="5">
        <v>24330</v>
      </c>
    </row>
    <row r="23" spans="1:17" x14ac:dyDescent="0.25">
      <c r="A23" s="3" t="s">
        <v>11</v>
      </c>
      <c r="B23" s="4" t="s">
        <v>27</v>
      </c>
      <c r="C23" s="5">
        <v>25153</v>
      </c>
      <c r="D23" s="6">
        <v>20624</v>
      </c>
      <c r="E23" s="23">
        <v>0</v>
      </c>
      <c r="G23" s="15"/>
      <c r="H23" s="6">
        <v>44.97</v>
      </c>
      <c r="I23" s="15"/>
      <c r="J23" s="6">
        <v>0</v>
      </c>
      <c r="K23" s="6">
        <f>H23</f>
        <v>44.97</v>
      </c>
      <c r="L23" s="7">
        <f>D23-(H23+J23)</f>
        <v>20579.03</v>
      </c>
      <c r="M23" s="35" t="e">
        <f>L23/F23</f>
        <v>#DIV/0!</v>
      </c>
      <c r="O23" s="6">
        <f>D23+E23</f>
        <v>20624</v>
      </c>
      <c r="P23" s="26">
        <f>K23</f>
        <v>44.97</v>
      </c>
      <c r="Q23" s="5">
        <v>25153</v>
      </c>
    </row>
    <row r="24" spans="1:17" x14ac:dyDescent="0.25">
      <c r="A24" s="3" t="s">
        <v>11</v>
      </c>
      <c r="B24" s="4" t="s">
        <v>238</v>
      </c>
      <c r="C24" s="5">
        <v>26204</v>
      </c>
      <c r="D24" s="6">
        <v>51881</v>
      </c>
      <c r="E24" s="23">
        <v>0</v>
      </c>
      <c r="G24" s="15"/>
      <c r="H24" s="6">
        <v>167.05</v>
      </c>
      <c r="I24" s="15"/>
      <c r="J24" s="6">
        <v>0</v>
      </c>
      <c r="K24" s="6">
        <f>H24</f>
        <v>167.05</v>
      </c>
      <c r="L24" s="7">
        <f>D24-(H24+J24)</f>
        <v>51713.95</v>
      </c>
      <c r="M24" s="35">
        <f>L24/D24</f>
        <v>0.99678013145467503</v>
      </c>
      <c r="O24" s="6">
        <f>D24+E24</f>
        <v>51881</v>
      </c>
      <c r="P24" s="26">
        <f>K24</f>
        <v>167.05</v>
      </c>
      <c r="Q24" s="5">
        <v>26204</v>
      </c>
    </row>
    <row r="25" spans="1:17" x14ac:dyDescent="0.25">
      <c r="A25" s="8" t="s">
        <v>13</v>
      </c>
      <c r="B25" s="9" t="s">
        <v>28</v>
      </c>
      <c r="C25" s="5">
        <v>27107</v>
      </c>
      <c r="D25" s="6">
        <v>4390</v>
      </c>
      <c r="E25" s="23">
        <v>0</v>
      </c>
      <c r="G25" s="15"/>
      <c r="H25" s="6">
        <v>0</v>
      </c>
      <c r="I25" s="15"/>
      <c r="J25" s="6">
        <v>0</v>
      </c>
      <c r="K25" s="6">
        <f>H25</f>
        <v>0</v>
      </c>
      <c r="L25" s="7">
        <f>D25-(H25+J25)</f>
        <v>4390</v>
      </c>
      <c r="M25" s="35">
        <f>L25/D25</f>
        <v>1</v>
      </c>
      <c r="O25" s="6">
        <f>D25+E25</f>
        <v>4390</v>
      </c>
      <c r="P25" s="26">
        <f>K25</f>
        <v>0</v>
      </c>
      <c r="Q25" s="5">
        <v>27107</v>
      </c>
    </row>
    <row r="26" spans="1:17" x14ac:dyDescent="0.25">
      <c r="A26" s="8" t="s">
        <v>13</v>
      </c>
      <c r="B26" s="9" t="s">
        <v>29</v>
      </c>
      <c r="C26" s="5">
        <v>27407</v>
      </c>
      <c r="D26" s="15">
        <v>83852</v>
      </c>
      <c r="E26" s="23">
        <v>0</v>
      </c>
      <c r="G26" s="16"/>
      <c r="H26" s="15">
        <v>0</v>
      </c>
      <c r="I26" s="16"/>
      <c r="J26" s="15">
        <v>67203.600000000006</v>
      </c>
      <c r="K26" s="6">
        <f>H26</f>
        <v>0</v>
      </c>
      <c r="L26" s="7">
        <f>D26-(H26+J26)</f>
        <v>16648.399999999994</v>
      </c>
      <c r="M26" s="35">
        <f>L26/D26</f>
        <v>0.19854505557410668</v>
      </c>
      <c r="O26" s="6">
        <f>D26+E26</f>
        <v>83852</v>
      </c>
      <c r="P26" s="26">
        <f>K26</f>
        <v>0</v>
      </c>
      <c r="Q26" s="5">
        <v>27407</v>
      </c>
    </row>
    <row r="27" spans="1:17" x14ac:dyDescent="0.25">
      <c r="A27" s="8" t="s">
        <v>13</v>
      </c>
      <c r="B27" s="9" t="s">
        <v>30</v>
      </c>
      <c r="C27" s="5">
        <v>27502</v>
      </c>
      <c r="D27" s="15">
        <v>85475</v>
      </c>
      <c r="E27" s="23">
        <v>0</v>
      </c>
      <c r="G27" s="6"/>
      <c r="H27" s="15">
        <v>2017.92</v>
      </c>
      <c r="I27" s="6"/>
      <c r="J27" s="15">
        <v>38822.230000000003</v>
      </c>
      <c r="K27" s="6">
        <f>H27</f>
        <v>2017.92</v>
      </c>
      <c r="L27" s="7">
        <f>D27-(H27+J27)</f>
        <v>44634.85</v>
      </c>
      <c r="M27" s="35">
        <f>L27/D27</f>
        <v>0.5221977186311787</v>
      </c>
      <c r="O27" s="6">
        <f>D27+E27</f>
        <v>85475</v>
      </c>
      <c r="P27" s="26">
        <f>K27</f>
        <v>2017.92</v>
      </c>
      <c r="Q27" s="5">
        <v>27502</v>
      </c>
    </row>
    <row r="28" spans="1:17" x14ac:dyDescent="0.25">
      <c r="A28" s="8" t="s">
        <v>13</v>
      </c>
      <c r="B28" s="9" t="s">
        <v>281</v>
      </c>
      <c r="C28" s="5">
        <v>27533</v>
      </c>
      <c r="D28" s="15">
        <v>26260</v>
      </c>
      <c r="E28" s="23">
        <v>0</v>
      </c>
      <c r="H28" s="15">
        <v>0</v>
      </c>
      <c r="J28" s="15">
        <v>0</v>
      </c>
      <c r="K28" s="6">
        <f>H28</f>
        <v>0</v>
      </c>
      <c r="L28" s="7">
        <f>D28-(H28+J28)</f>
        <v>26260</v>
      </c>
      <c r="M28" s="35">
        <f>L28/D28</f>
        <v>1</v>
      </c>
      <c r="O28" s="6">
        <f>D28+E28</f>
        <v>26260</v>
      </c>
      <c r="P28" s="26">
        <f>K28</f>
        <v>0</v>
      </c>
      <c r="Q28" s="5">
        <v>27533</v>
      </c>
    </row>
    <row r="29" spans="1:17" x14ac:dyDescent="0.25">
      <c r="A29" s="8" t="s">
        <v>13</v>
      </c>
      <c r="B29" s="9" t="s">
        <v>152</v>
      </c>
      <c r="C29" s="5">
        <v>27552</v>
      </c>
      <c r="D29" s="15">
        <v>199000</v>
      </c>
      <c r="E29" s="23">
        <v>0</v>
      </c>
      <c r="G29" s="6"/>
      <c r="H29" s="15">
        <v>14324.5</v>
      </c>
      <c r="I29" s="6"/>
      <c r="J29" s="15">
        <v>100325.68</v>
      </c>
      <c r="K29" s="6">
        <f>H29</f>
        <v>14324.5</v>
      </c>
      <c r="L29" s="7">
        <f>D29-(H29+J29)</f>
        <v>84349.82</v>
      </c>
      <c r="M29" s="35">
        <f>L29/D29</f>
        <v>0.4238684422110553</v>
      </c>
      <c r="O29" s="6">
        <f>D29+E29</f>
        <v>199000</v>
      </c>
      <c r="P29" s="26">
        <f>K29</f>
        <v>14324.5</v>
      </c>
      <c r="Q29" s="5">
        <v>27552</v>
      </c>
    </row>
    <row r="30" spans="1:17" x14ac:dyDescent="0.25">
      <c r="A30" s="8" t="s">
        <v>13</v>
      </c>
      <c r="B30" s="9" t="s">
        <v>31</v>
      </c>
      <c r="C30" s="5">
        <v>31200</v>
      </c>
      <c r="D30" s="15">
        <v>0</v>
      </c>
      <c r="E30" s="24">
        <v>0</v>
      </c>
      <c r="G30" s="6"/>
      <c r="H30" s="15">
        <v>0</v>
      </c>
      <c r="I30" s="6"/>
      <c r="J30" s="15">
        <v>0</v>
      </c>
      <c r="K30" s="6">
        <f>H30</f>
        <v>0</v>
      </c>
      <c r="L30" s="7">
        <f>D30-(H30+J30)</f>
        <v>0</v>
      </c>
      <c r="M30" s="35" t="e">
        <f>L30/F30</f>
        <v>#DIV/0!</v>
      </c>
      <c r="O30" s="6">
        <f>D30+E30</f>
        <v>0</v>
      </c>
      <c r="P30" s="26">
        <f>K30</f>
        <v>0</v>
      </c>
      <c r="Q30" s="5">
        <v>31200</v>
      </c>
    </row>
    <row r="31" spans="1:17" x14ac:dyDescent="0.25">
      <c r="A31" s="3" t="s">
        <v>11</v>
      </c>
      <c r="B31" s="4" t="s">
        <v>32</v>
      </c>
      <c r="C31" s="5">
        <v>31600</v>
      </c>
      <c r="D31" s="16">
        <v>13665</v>
      </c>
      <c r="E31" s="25">
        <v>0</v>
      </c>
      <c r="H31" s="16">
        <v>0</v>
      </c>
      <c r="J31" s="16">
        <v>0</v>
      </c>
      <c r="K31" s="6">
        <f>H31</f>
        <v>0</v>
      </c>
      <c r="L31" s="7">
        <f>D31-(H31+J31)</f>
        <v>13665</v>
      </c>
      <c r="M31" s="35" t="e">
        <f>L31/F31</f>
        <v>#DIV/0!</v>
      </c>
      <c r="O31" s="6">
        <f>D31+E31</f>
        <v>13665</v>
      </c>
      <c r="P31" s="26">
        <f>K31</f>
        <v>0</v>
      </c>
      <c r="Q31" s="5">
        <v>31600</v>
      </c>
    </row>
    <row r="32" spans="1:17" x14ac:dyDescent="0.25">
      <c r="A32" s="8" t="s">
        <v>13</v>
      </c>
      <c r="B32" s="9" t="s">
        <v>33</v>
      </c>
      <c r="C32" s="5">
        <v>31703</v>
      </c>
      <c r="D32" s="6">
        <v>48819.38</v>
      </c>
      <c r="E32" s="23">
        <v>0</v>
      </c>
      <c r="H32" s="6">
        <v>0</v>
      </c>
      <c r="J32" s="6">
        <v>0</v>
      </c>
      <c r="K32" s="6">
        <f>H32</f>
        <v>0</v>
      </c>
      <c r="L32" s="7">
        <f>D32-(H32+J32)</f>
        <v>48819.38</v>
      </c>
      <c r="M32" s="35">
        <f>L32/D32</f>
        <v>1</v>
      </c>
      <c r="O32" s="6">
        <f>D32+E32</f>
        <v>48819.38</v>
      </c>
      <c r="P32" s="26">
        <f>K32</f>
        <v>0</v>
      </c>
      <c r="Q32" s="5">
        <v>31703</v>
      </c>
    </row>
    <row r="34" spans="2:12" x14ac:dyDescent="0.25">
      <c r="D34" s="15"/>
      <c r="E34" s="24"/>
      <c r="H34" s="15"/>
      <c r="J34" s="15"/>
      <c r="L34" s="15"/>
    </row>
    <row r="35" spans="2:12" ht="15.75" thickBot="1" x14ac:dyDescent="0.3">
      <c r="B35" s="3" t="s">
        <v>34</v>
      </c>
      <c r="D35" s="17">
        <f>SUM(D4:D32)</f>
        <v>4012975.38</v>
      </c>
      <c r="E35" s="24">
        <f>SUM(E4:E32)</f>
        <v>0</v>
      </c>
      <c r="H35" s="17">
        <f>SUBTOTAL(9,H4:H32)</f>
        <v>473570.58999999997</v>
      </c>
      <c r="J35" s="17">
        <f>SUM(J4:J34)</f>
        <v>2566037.73</v>
      </c>
      <c r="K35" s="17">
        <f>SUM(K4:K34)</f>
        <v>473570.58999999997</v>
      </c>
      <c r="L35" s="17">
        <f>SUM(L4:L34)</f>
        <v>973367.05999999994</v>
      </c>
    </row>
    <row r="36" spans="2:12" ht="15.75" thickTop="1" x14ac:dyDescent="0.25">
      <c r="D36" s="7"/>
      <c r="H36" s="7"/>
      <c r="J36" s="7"/>
      <c r="L36" s="7"/>
    </row>
    <row r="37" spans="2:12" x14ac:dyDescent="0.25">
      <c r="B37" s="18" t="s">
        <v>35</v>
      </c>
      <c r="C37" s="19"/>
      <c r="D37" s="18"/>
      <c r="E37" s="19"/>
      <c r="H37" s="18"/>
      <c r="L37" s="7"/>
    </row>
    <row r="38" spans="2:12" x14ac:dyDescent="0.25">
      <c r="B38" s="20" t="s">
        <v>36</v>
      </c>
      <c r="C38" s="21"/>
      <c r="D38" s="20"/>
      <c r="E38" s="19"/>
      <c r="H38" s="18"/>
    </row>
    <row r="39" spans="2:12" x14ac:dyDescent="0.25">
      <c r="B39" s="22" t="s">
        <v>37</v>
      </c>
      <c r="C39" s="19"/>
      <c r="D39" s="18"/>
      <c r="E39" s="19"/>
      <c r="H39" s="18"/>
    </row>
  </sheetData>
  <mergeCells count="2">
    <mergeCell ref="A1:M1"/>
    <mergeCell ref="A2:M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67FED-DBBB-4EC2-9736-149A6E39035D}">
  <sheetPr>
    <tabColor theme="5" tint="-0.249977111117893"/>
    <pageSetUpPr fitToPage="1"/>
  </sheetPr>
  <dimension ref="A1:R39"/>
  <sheetViews>
    <sheetView zoomScale="101" zoomScaleNormal="130" workbookViewId="0">
      <pane ySplit="3" topLeftCell="A4" activePane="bottomLeft" state="frozen"/>
      <selection activeCell="A3" sqref="A3"/>
      <selection pane="bottomLeft" activeCell="J4" sqref="J4:J32"/>
    </sheetView>
  </sheetViews>
  <sheetFormatPr defaultRowHeight="15" x14ac:dyDescent="0.25"/>
  <cols>
    <col min="1" max="1" width="8" customWidth="1"/>
    <col min="2" max="2" width="31.5703125" customWidth="1"/>
    <col min="3" max="3" width="7.42578125" style="1" customWidth="1"/>
    <col min="4" max="4" width="17" customWidth="1"/>
    <col min="5" max="5" width="13.85546875" style="1" customWidth="1"/>
    <col min="6" max="6" width="14.7109375" customWidth="1"/>
    <col min="7" max="7" width="1.5703125" customWidth="1"/>
    <col min="8" max="8" width="16.140625" customWidth="1"/>
    <col min="9" max="9" width="1.5703125" customWidth="1"/>
    <col min="10" max="10" width="15.140625" customWidth="1"/>
    <col min="11" max="11" width="1.5703125" customWidth="1"/>
    <col min="12" max="12" width="16.5703125" customWidth="1"/>
    <col min="13" max="13" width="14.5703125" customWidth="1"/>
    <col min="15" max="15" width="11.140625" bestFit="1" customWidth="1"/>
    <col min="17" max="17" width="12.7109375" bestFit="1" customWidth="1"/>
  </cols>
  <sheetData>
    <row r="1" spans="1:18" ht="18.75" x14ac:dyDescent="0.3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8" x14ac:dyDescent="0.25">
      <c r="A2" s="93" t="s">
        <v>150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8" s="2" customFormat="1" ht="25.5" x14ac:dyDescent="0.2">
      <c r="A3" s="28" t="s">
        <v>1</v>
      </c>
      <c r="B3" s="28" t="s">
        <v>2</v>
      </c>
      <c r="C3" s="28" t="s">
        <v>3</v>
      </c>
      <c r="D3" s="28" t="s">
        <v>4</v>
      </c>
      <c r="E3" s="28" t="s">
        <v>5</v>
      </c>
      <c r="F3" s="28" t="s">
        <v>6</v>
      </c>
      <c r="G3" s="28"/>
      <c r="H3" s="28" t="s">
        <v>7</v>
      </c>
      <c r="I3" s="28"/>
      <c r="J3" s="28" t="s">
        <v>8</v>
      </c>
      <c r="K3" s="28"/>
      <c r="L3" s="28" t="s">
        <v>9</v>
      </c>
      <c r="M3" s="28" t="s">
        <v>10</v>
      </c>
    </row>
    <row r="4" spans="1:18" x14ac:dyDescent="0.25">
      <c r="A4" s="3" t="s">
        <v>11</v>
      </c>
      <c r="B4" s="4" t="s">
        <v>12</v>
      </c>
      <c r="C4" s="5">
        <v>11000</v>
      </c>
      <c r="D4" s="6">
        <v>2793673</v>
      </c>
      <c r="E4" s="23">
        <v>0</v>
      </c>
      <c r="F4" s="6">
        <f>D4+E4</f>
        <v>2793673</v>
      </c>
      <c r="G4" s="6"/>
      <c r="H4" s="6">
        <v>369398.35</v>
      </c>
      <c r="I4" s="6">
        <v>1294005.8600000001</v>
      </c>
      <c r="J4" s="6">
        <v>2094971.02</v>
      </c>
      <c r="K4" s="6"/>
      <c r="L4" s="7">
        <f>F4-(H4+J4)</f>
        <v>329303.62999999989</v>
      </c>
      <c r="M4" s="35">
        <f>L4/D4</f>
        <v>0.11787479422251634</v>
      </c>
      <c r="N4" s="7"/>
    </row>
    <row r="5" spans="1:18" x14ac:dyDescent="0.25">
      <c r="A5" s="3" t="s">
        <v>11</v>
      </c>
      <c r="B5" s="4" t="s">
        <v>280</v>
      </c>
      <c r="C5" s="5">
        <v>14000</v>
      </c>
      <c r="D5" s="6">
        <v>2691</v>
      </c>
      <c r="E5" s="23">
        <v>0</v>
      </c>
      <c r="F5" s="6">
        <f>D5+E5</f>
        <v>2691</v>
      </c>
      <c r="G5" s="6"/>
      <c r="H5" s="6">
        <v>0</v>
      </c>
      <c r="I5" s="6">
        <v>1294005.8600000001</v>
      </c>
      <c r="J5" s="6">
        <v>0</v>
      </c>
      <c r="K5" s="6"/>
      <c r="L5" s="7">
        <f t="shared" ref="L5:L32" si="0">F5-(H5+J5)</f>
        <v>2691</v>
      </c>
      <c r="M5" s="35">
        <f>L5/D5</f>
        <v>1</v>
      </c>
      <c r="N5" s="7"/>
    </row>
    <row r="6" spans="1:18" x14ac:dyDescent="0.25">
      <c r="A6" s="8" t="s">
        <v>13</v>
      </c>
      <c r="B6" s="9" t="s">
        <v>14</v>
      </c>
      <c r="C6" s="5">
        <v>21000</v>
      </c>
      <c r="D6" s="6">
        <v>62863</v>
      </c>
      <c r="E6" s="23">
        <v>0</v>
      </c>
      <c r="F6" s="6">
        <f>D6+E6</f>
        <v>62863</v>
      </c>
      <c r="G6" s="6"/>
      <c r="H6" s="6">
        <v>0</v>
      </c>
      <c r="I6" s="6"/>
      <c r="J6" s="6">
        <v>0</v>
      </c>
      <c r="K6" s="6"/>
      <c r="L6" s="7">
        <f t="shared" si="0"/>
        <v>62863</v>
      </c>
      <c r="M6" s="35">
        <f t="shared" ref="M6:M31" si="1">L6/D6</f>
        <v>1</v>
      </c>
    </row>
    <row r="7" spans="1:18" x14ac:dyDescent="0.25">
      <c r="A7" s="10" t="s">
        <v>15</v>
      </c>
      <c r="B7" s="11" t="s">
        <v>16</v>
      </c>
      <c r="C7" s="12">
        <v>23000</v>
      </c>
      <c r="D7" s="13">
        <v>5551</v>
      </c>
      <c r="E7" s="23">
        <v>0</v>
      </c>
      <c r="F7" s="14">
        <f>D7+E7</f>
        <v>5551</v>
      </c>
      <c r="G7" s="14"/>
      <c r="H7" s="14">
        <v>36.51</v>
      </c>
      <c r="I7" s="14"/>
      <c r="J7" s="14">
        <v>23.49</v>
      </c>
      <c r="K7" s="14"/>
      <c r="L7" s="7">
        <f t="shared" si="0"/>
        <v>5491</v>
      </c>
      <c r="M7" s="35">
        <f>L7/F7</f>
        <v>0.98919113673212034</v>
      </c>
    </row>
    <row r="8" spans="1:18" x14ac:dyDescent="0.25">
      <c r="A8" s="10" t="s">
        <v>15</v>
      </c>
      <c r="B8" s="11" t="s">
        <v>17</v>
      </c>
      <c r="C8" s="12">
        <v>23005</v>
      </c>
      <c r="D8" s="13"/>
      <c r="E8" s="23">
        <v>0</v>
      </c>
      <c r="F8" s="14">
        <f t="shared" ref="F8:F32" si="2">D8+E8</f>
        <v>0</v>
      </c>
      <c r="G8" s="14"/>
      <c r="H8" s="14">
        <v>0</v>
      </c>
      <c r="I8" s="14"/>
      <c r="J8" s="14">
        <v>0</v>
      </c>
      <c r="K8" s="14"/>
      <c r="L8" s="7">
        <f t="shared" si="0"/>
        <v>0</v>
      </c>
      <c r="M8" s="35" t="e">
        <f t="shared" si="1"/>
        <v>#DIV/0!</v>
      </c>
    </row>
    <row r="9" spans="1:18" x14ac:dyDescent="0.25">
      <c r="A9" s="10" t="s">
        <v>15</v>
      </c>
      <c r="B9" s="11" t="s">
        <v>18</v>
      </c>
      <c r="C9" s="12">
        <v>23008</v>
      </c>
      <c r="D9" s="13"/>
      <c r="E9" s="23">
        <v>0</v>
      </c>
      <c r="F9" s="14">
        <f t="shared" si="2"/>
        <v>0</v>
      </c>
      <c r="G9" s="14"/>
      <c r="H9" s="14">
        <v>0</v>
      </c>
      <c r="I9" s="14"/>
      <c r="J9" s="14">
        <v>0</v>
      </c>
      <c r="K9" s="14"/>
      <c r="L9" s="7">
        <f t="shared" si="0"/>
        <v>0</v>
      </c>
      <c r="M9" s="35" t="e">
        <f t="shared" si="1"/>
        <v>#DIV/0!</v>
      </c>
    </row>
    <row r="10" spans="1:18" x14ac:dyDescent="0.25">
      <c r="A10" s="10" t="s">
        <v>15</v>
      </c>
      <c r="B10" s="11" t="s">
        <v>170</v>
      </c>
      <c r="C10" s="12">
        <v>23009</v>
      </c>
      <c r="D10" s="13"/>
      <c r="E10" s="23">
        <v>0</v>
      </c>
      <c r="F10" s="14">
        <f t="shared" si="2"/>
        <v>0</v>
      </c>
      <c r="G10" s="14"/>
      <c r="H10" s="14">
        <v>0</v>
      </c>
      <c r="I10" s="14"/>
      <c r="J10" s="14">
        <v>0</v>
      </c>
      <c r="K10" s="14"/>
      <c r="L10" s="7">
        <f t="shared" si="0"/>
        <v>0</v>
      </c>
      <c r="M10" s="35" t="e">
        <f t="shared" si="1"/>
        <v>#DIV/0!</v>
      </c>
    </row>
    <row r="11" spans="1:18" x14ac:dyDescent="0.25">
      <c r="A11" s="10" t="s">
        <v>15</v>
      </c>
      <c r="B11" s="11" t="s">
        <v>19</v>
      </c>
      <c r="C11" s="12">
        <v>23010</v>
      </c>
      <c r="D11" s="13"/>
      <c r="E11" s="23">
        <v>0</v>
      </c>
      <c r="F11" s="14">
        <f t="shared" si="2"/>
        <v>0</v>
      </c>
      <c r="G11" s="14"/>
      <c r="H11" s="14">
        <v>0</v>
      </c>
      <c r="I11" s="14"/>
      <c r="J11" s="14">
        <v>1296</v>
      </c>
      <c r="K11" s="14"/>
      <c r="L11" s="7">
        <f t="shared" si="0"/>
        <v>-1296</v>
      </c>
      <c r="M11" s="35" t="e">
        <f t="shared" si="1"/>
        <v>#DIV/0!</v>
      </c>
    </row>
    <row r="12" spans="1:18" x14ac:dyDescent="0.25">
      <c r="A12" s="10" t="s">
        <v>15</v>
      </c>
      <c r="B12" s="11" t="s">
        <v>168</v>
      </c>
      <c r="C12" s="12">
        <v>23013</v>
      </c>
      <c r="D12" s="13"/>
      <c r="E12" s="23">
        <v>0</v>
      </c>
      <c r="F12" s="14">
        <f t="shared" si="2"/>
        <v>0</v>
      </c>
      <c r="G12" s="14"/>
      <c r="H12" s="14">
        <v>47.05</v>
      </c>
      <c r="I12" s="14"/>
      <c r="J12" s="14">
        <v>2.95</v>
      </c>
      <c r="K12" s="14"/>
      <c r="L12" s="7">
        <f t="shared" si="0"/>
        <v>-50</v>
      </c>
      <c r="M12" s="35" t="e">
        <f t="shared" si="1"/>
        <v>#DIV/0!</v>
      </c>
    </row>
    <row r="13" spans="1:18" x14ac:dyDescent="0.25">
      <c r="A13" s="10" t="s">
        <v>15</v>
      </c>
      <c r="B13" s="11" t="s">
        <v>169</v>
      </c>
      <c r="C13" s="12">
        <v>23014</v>
      </c>
      <c r="D13" s="13"/>
      <c r="E13" s="23">
        <v>0</v>
      </c>
      <c r="F13" s="14">
        <f t="shared" si="2"/>
        <v>0</v>
      </c>
      <c r="G13" s="14"/>
      <c r="H13" s="14">
        <v>0</v>
      </c>
      <c r="I13" s="14"/>
      <c r="J13" s="14">
        <v>100</v>
      </c>
      <c r="K13" s="14"/>
      <c r="L13" s="7">
        <f t="shared" si="0"/>
        <v>-100</v>
      </c>
      <c r="M13" s="35" t="e">
        <f t="shared" si="1"/>
        <v>#DIV/0!</v>
      </c>
    </row>
    <row r="14" spans="1:18" x14ac:dyDescent="0.25">
      <c r="A14" s="8" t="s">
        <v>13</v>
      </c>
      <c r="B14" s="9" t="s">
        <v>20</v>
      </c>
      <c r="C14" s="5">
        <v>24101</v>
      </c>
      <c r="D14" s="6">
        <v>64266</v>
      </c>
      <c r="E14" s="23">
        <v>0</v>
      </c>
      <c r="F14" s="14">
        <f t="shared" si="2"/>
        <v>64266</v>
      </c>
      <c r="G14" s="6"/>
      <c r="H14" s="6">
        <v>10932.84</v>
      </c>
      <c r="I14" s="6"/>
      <c r="J14" s="6">
        <v>53014.879999999997</v>
      </c>
      <c r="K14" s="6"/>
      <c r="L14" s="7">
        <f t="shared" si="0"/>
        <v>318.27999999999884</v>
      </c>
      <c r="M14" s="35">
        <f t="shared" si="1"/>
        <v>4.9525410014626525E-3</v>
      </c>
    </row>
    <row r="15" spans="1:18" x14ac:dyDescent="0.25">
      <c r="A15" s="8" t="s">
        <v>13</v>
      </c>
      <c r="B15" s="9" t="s">
        <v>21</v>
      </c>
      <c r="C15" s="5">
        <v>24106</v>
      </c>
      <c r="D15" s="6">
        <v>99383</v>
      </c>
      <c r="E15" s="23">
        <v>0</v>
      </c>
      <c r="F15" s="14">
        <f t="shared" si="2"/>
        <v>99383</v>
      </c>
      <c r="G15" s="6"/>
      <c r="H15" s="6">
        <v>639</v>
      </c>
      <c r="I15" s="6"/>
      <c r="J15" s="6">
        <v>69751</v>
      </c>
      <c r="K15" s="6"/>
      <c r="L15" s="7">
        <f t="shared" si="0"/>
        <v>28993</v>
      </c>
      <c r="M15" s="35">
        <f t="shared" si="1"/>
        <v>0.29172997393920491</v>
      </c>
    </row>
    <row r="16" spans="1:18" x14ac:dyDescent="0.25">
      <c r="A16" s="8" t="s">
        <v>13</v>
      </c>
      <c r="B16" s="9" t="s">
        <v>22</v>
      </c>
      <c r="C16" s="5">
        <v>24154</v>
      </c>
      <c r="D16" s="6">
        <v>6161</v>
      </c>
      <c r="E16" s="23">
        <v>0</v>
      </c>
      <c r="F16" s="14">
        <f t="shared" si="2"/>
        <v>6161</v>
      </c>
      <c r="G16" s="6"/>
      <c r="H16" s="6">
        <v>0</v>
      </c>
      <c r="I16" s="6"/>
      <c r="J16" s="6">
        <v>0</v>
      </c>
      <c r="K16" s="6"/>
      <c r="L16" s="7">
        <f t="shared" si="0"/>
        <v>6161</v>
      </c>
      <c r="M16" s="35">
        <f>L16/F16</f>
        <v>1</v>
      </c>
      <c r="R16" s="27"/>
    </row>
    <row r="17" spans="1:17" x14ac:dyDescent="0.25">
      <c r="A17" s="8" t="s">
        <v>13</v>
      </c>
      <c r="B17" s="9" t="s">
        <v>23</v>
      </c>
      <c r="C17" s="5">
        <v>24174</v>
      </c>
      <c r="D17" s="6">
        <v>15000</v>
      </c>
      <c r="E17" s="23">
        <v>0</v>
      </c>
      <c r="F17" s="14">
        <f t="shared" si="2"/>
        <v>15000</v>
      </c>
      <c r="G17" s="6"/>
      <c r="H17" s="6">
        <v>0</v>
      </c>
      <c r="I17" s="6"/>
      <c r="J17" s="6">
        <v>0</v>
      </c>
      <c r="K17" s="6"/>
      <c r="L17" s="7">
        <f t="shared" si="0"/>
        <v>15000</v>
      </c>
      <c r="M17" s="35">
        <f t="shared" si="1"/>
        <v>1</v>
      </c>
    </row>
    <row r="18" spans="1:17" x14ac:dyDescent="0.25">
      <c r="A18" s="8" t="s">
        <v>13</v>
      </c>
      <c r="B18" s="9" t="s">
        <v>24</v>
      </c>
      <c r="C18" s="5">
        <v>24176</v>
      </c>
      <c r="D18" s="6">
        <v>16000</v>
      </c>
      <c r="E18" s="23">
        <v>0</v>
      </c>
      <c r="F18" s="14">
        <f t="shared" si="2"/>
        <v>16000</v>
      </c>
      <c r="G18" s="6"/>
      <c r="H18" s="6">
        <v>0</v>
      </c>
      <c r="I18" s="6"/>
      <c r="J18" s="6">
        <v>12725.49</v>
      </c>
      <c r="K18" s="6"/>
      <c r="L18" s="7">
        <f t="shared" si="0"/>
        <v>3274.51</v>
      </c>
      <c r="M18" s="35">
        <f t="shared" si="1"/>
        <v>0.20465687500000002</v>
      </c>
    </row>
    <row r="19" spans="1:17" x14ac:dyDescent="0.25">
      <c r="A19" s="8" t="s">
        <v>13</v>
      </c>
      <c r="B19" s="9" t="s">
        <v>25</v>
      </c>
      <c r="C19" s="5">
        <v>24189</v>
      </c>
      <c r="D19" s="6">
        <v>11573</v>
      </c>
      <c r="E19" s="23">
        <v>0</v>
      </c>
      <c r="F19" s="14">
        <f t="shared" si="2"/>
        <v>11573</v>
      </c>
      <c r="G19" s="6"/>
      <c r="H19" s="6">
        <v>0</v>
      </c>
      <c r="I19" s="6"/>
      <c r="J19" s="6">
        <v>10000</v>
      </c>
      <c r="K19" s="6"/>
      <c r="L19" s="7">
        <f t="shared" si="0"/>
        <v>1573</v>
      </c>
      <c r="M19" s="35">
        <f t="shared" si="1"/>
        <v>0.1359198133586797</v>
      </c>
    </row>
    <row r="20" spans="1:17" x14ac:dyDescent="0.25">
      <c r="A20" s="8" t="s">
        <v>13</v>
      </c>
      <c r="B20" s="9" t="s">
        <v>151</v>
      </c>
      <c r="C20" s="5">
        <v>24190</v>
      </c>
      <c r="D20" s="6">
        <v>120665</v>
      </c>
      <c r="E20" s="23">
        <v>0</v>
      </c>
      <c r="F20" s="14">
        <f t="shared" si="2"/>
        <v>120665</v>
      </c>
      <c r="G20" s="6"/>
      <c r="H20" s="6">
        <v>10595.64</v>
      </c>
      <c r="I20" s="6"/>
      <c r="J20" s="6">
        <v>100999.8</v>
      </c>
      <c r="K20" s="6"/>
      <c r="L20" s="7">
        <f t="shared" si="0"/>
        <v>9069.5599999999977</v>
      </c>
      <c r="M20" s="35">
        <f t="shared" si="1"/>
        <v>7.5163137612397943E-2</v>
      </c>
    </row>
    <row r="21" spans="1:17" x14ac:dyDescent="0.25">
      <c r="A21" s="8" t="s">
        <v>13</v>
      </c>
      <c r="B21" s="9" t="s">
        <v>147</v>
      </c>
      <c r="C21" s="5">
        <v>24308</v>
      </c>
      <c r="D21" s="6">
        <v>183361</v>
      </c>
      <c r="E21" s="23">
        <v>0</v>
      </c>
      <c r="F21" s="14">
        <f t="shared" si="2"/>
        <v>183361</v>
      </c>
      <c r="G21" s="6"/>
      <c r="H21" s="6">
        <v>0</v>
      </c>
      <c r="I21" s="6"/>
      <c r="J21" s="6">
        <v>0</v>
      </c>
      <c r="K21" s="6"/>
      <c r="L21" s="7">
        <f t="shared" si="0"/>
        <v>183361</v>
      </c>
      <c r="M21" s="35">
        <f t="shared" si="1"/>
        <v>1</v>
      </c>
    </row>
    <row r="22" spans="1:17" x14ac:dyDescent="0.25">
      <c r="A22" s="8" t="s">
        <v>13</v>
      </c>
      <c r="B22" s="9" t="s">
        <v>26</v>
      </c>
      <c r="C22" s="5">
        <v>24330</v>
      </c>
      <c r="D22" s="6">
        <v>97822</v>
      </c>
      <c r="E22" s="23">
        <v>0</v>
      </c>
      <c r="F22" s="14">
        <f t="shared" si="2"/>
        <v>97822</v>
      </c>
      <c r="G22" s="6"/>
      <c r="H22" s="6">
        <v>65366.76</v>
      </c>
      <c r="I22" s="6"/>
      <c r="J22" s="6">
        <v>16801.59</v>
      </c>
      <c r="K22" s="6"/>
      <c r="L22" s="7">
        <f t="shared" si="0"/>
        <v>15653.649999999994</v>
      </c>
      <c r="M22" s="35">
        <f>L22/F22</f>
        <v>0.16002177424301275</v>
      </c>
    </row>
    <row r="23" spans="1:17" x14ac:dyDescent="0.25">
      <c r="A23" s="3" t="s">
        <v>11</v>
      </c>
      <c r="B23" s="4" t="s">
        <v>27</v>
      </c>
      <c r="C23" s="5">
        <v>25153</v>
      </c>
      <c r="D23" s="6">
        <v>20624</v>
      </c>
      <c r="E23" s="23">
        <v>0</v>
      </c>
      <c r="F23" s="14">
        <f t="shared" si="2"/>
        <v>20624</v>
      </c>
      <c r="G23" s="6"/>
      <c r="H23" s="6">
        <v>44.97</v>
      </c>
      <c r="I23" s="6"/>
      <c r="J23" s="6">
        <v>0</v>
      </c>
      <c r="K23" s="6"/>
      <c r="L23" s="7">
        <f t="shared" si="0"/>
        <v>20579.03</v>
      </c>
      <c r="M23" s="35">
        <f t="shared" si="1"/>
        <v>0.99781953064390994</v>
      </c>
    </row>
    <row r="24" spans="1:17" x14ac:dyDescent="0.25">
      <c r="A24" s="3" t="s">
        <v>11</v>
      </c>
      <c r="B24" s="4" t="s">
        <v>238</v>
      </c>
      <c r="C24" s="5">
        <v>26204</v>
      </c>
      <c r="D24" s="6">
        <v>51881</v>
      </c>
      <c r="E24" s="23">
        <v>0</v>
      </c>
      <c r="F24" s="14">
        <f t="shared" si="2"/>
        <v>51881</v>
      </c>
      <c r="G24" s="6"/>
      <c r="H24" s="6">
        <v>167.05</v>
      </c>
      <c r="I24" s="6"/>
      <c r="J24" s="6">
        <v>0</v>
      </c>
      <c r="K24" s="6"/>
      <c r="L24" s="7">
        <f t="shared" si="0"/>
        <v>51713.95</v>
      </c>
      <c r="M24" s="35">
        <f t="shared" si="1"/>
        <v>0.99678013145467503</v>
      </c>
    </row>
    <row r="25" spans="1:17" x14ac:dyDescent="0.25">
      <c r="A25" s="8" t="s">
        <v>13</v>
      </c>
      <c r="B25" s="9" t="s">
        <v>28</v>
      </c>
      <c r="C25" s="5">
        <v>27107</v>
      </c>
      <c r="D25" s="6">
        <v>4390</v>
      </c>
      <c r="E25" s="23">
        <v>0</v>
      </c>
      <c r="F25" s="14">
        <f t="shared" si="2"/>
        <v>4390</v>
      </c>
      <c r="G25" s="15"/>
      <c r="H25" s="6">
        <v>0</v>
      </c>
      <c r="I25" s="15"/>
      <c r="J25" s="6">
        <v>0</v>
      </c>
      <c r="K25" s="15"/>
      <c r="L25" s="7">
        <f t="shared" si="0"/>
        <v>4390</v>
      </c>
      <c r="M25" s="35">
        <f t="shared" si="1"/>
        <v>1</v>
      </c>
    </row>
    <row r="26" spans="1:17" x14ac:dyDescent="0.25">
      <c r="A26" s="8" t="s">
        <v>13</v>
      </c>
      <c r="B26" s="9" t="s">
        <v>29</v>
      </c>
      <c r="C26" s="5">
        <v>27407</v>
      </c>
      <c r="D26" s="15">
        <v>83852</v>
      </c>
      <c r="E26" s="23">
        <v>0</v>
      </c>
      <c r="F26" s="14">
        <f t="shared" si="2"/>
        <v>83852</v>
      </c>
      <c r="G26" s="15"/>
      <c r="H26" s="15">
        <v>0</v>
      </c>
      <c r="I26" s="15"/>
      <c r="J26" s="15">
        <v>67203.600000000006</v>
      </c>
      <c r="K26" s="15"/>
      <c r="L26" s="7">
        <f t="shared" si="0"/>
        <v>16648.399999999994</v>
      </c>
      <c r="M26" s="35">
        <f t="shared" si="1"/>
        <v>0.19854505557410668</v>
      </c>
    </row>
    <row r="27" spans="1:17" x14ac:dyDescent="0.25">
      <c r="A27" s="8" t="s">
        <v>13</v>
      </c>
      <c r="B27" s="9" t="s">
        <v>30</v>
      </c>
      <c r="C27" s="5">
        <v>27502</v>
      </c>
      <c r="D27" s="15">
        <v>85475</v>
      </c>
      <c r="E27" s="23">
        <v>0</v>
      </c>
      <c r="F27" s="14">
        <f t="shared" ref="F27" si="3">D27+E27</f>
        <v>85475</v>
      </c>
      <c r="G27" s="15"/>
      <c r="H27" s="15">
        <v>2017.92</v>
      </c>
      <c r="I27" s="15"/>
      <c r="J27" s="15">
        <v>38822.230000000003</v>
      </c>
      <c r="K27" s="15"/>
      <c r="L27" s="7">
        <f t="shared" si="0"/>
        <v>44634.85</v>
      </c>
      <c r="M27" s="35">
        <f t="shared" ref="M27" si="4">L27/D27</f>
        <v>0.5221977186311787</v>
      </c>
    </row>
    <row r="28" spans="1:17" x14ac:dyDescent="0.25">
      <c r="A28" s="8" t="s">
        <v>13</v>
      </c>
      <c r="B28" s="9" t="s">
        <v>281</v>
      </c>
      <c r="C28" s="5">
        <v>27533</v>
      </c>
      <c r="D28" s="15">
        <v>26260</v>
      </c>
      <c r="E28" s="23">
        <v>0</v>
      </c>
      <c r="F28" s="14">
        <f t="shared" si="2"/>
        <v>26260</v>
      </c>
      <c r="G28" s="15"/>
      <c r="H28" s="15">
        <v>0</v>
      </c>
      <c r="I28" s="15"/>
      <c r="J28" s="15">
        <v>0</v>
      </c>
      <c r="K28" s="15"/>
      <c r="L28" s="7">
        <f t="shared" si="0"/>
        <v>26260</v>
      </c>
      <c r="M28" s="35">
        <f t="shared" si="1"/>
        <v>1</v>
      </c>
    </row>
    <row r="29" spans="1:17" x14ac:dyDescent="0.25">
      <c r="A29" s="8" t="s">
        <v>13</v>
      </c>
      <c r="B29" s="9" t="s">
        <v>152</v>
      </c>
      <c r="C29" s="5">
        <v>27552</v>
      </c>
      <c r="D29" s="15">
        <v>199000</v>
      </c>
      <c r="E29" s="23">
        <v>0</v>
      </c>
      <c r="F29" s="14">
        <f t="shared" si="2"/>
        <v>199000</v>
      </c>
      <c r="G29" s="15"/>
      <c r="H29" s="15">
        <v>14324.5</v>
      </c>
      <c r="I29" s="15"/>
      <c r="J29" s="15">
        <v>100325.68</v>
      </c>
      <c r="K29" s="15"/>
      <c r="L29" s="7">
        <f t="shared" si="0"/>
        <v>84349.82</v>
      </c>
      <c r="M29" s="35">
        <f>L29/F29</f>
        <v>0.4238684422110553</v>
      </c>
      <c r="O29" s="7"/>
      <c r="Q29" s="7"/>
    </row>
    <row r="30" spans="1:17" x14ac:dyDescent="0.25">
      <c r="A30" s="8" t="s">
        <v>13</v>
      </c>
      <c r="B30" s="9" t="s">
        <v>31</v>
      </c>
      <c r="C30" s="5">
        <v>31200</v>
      </c>
      <c r="D30" s="15">
        <v>0</v>
      </c>
      <c r="E30" s="24">
        <v>0</v>
      </c>
      <c r="F30" s="14">
        <f t="shared" si="2"/>
        <v>0</v>
      </c>
      <c r="G30" s="16"/>
      <c r="H30" s="15">
        <v>0</v>
      </c>
      <c r="I30" s="16"/>
      <c r="J30" s="15">
        <v>0</v>
      </c>
      <c r="K30" s="16"/>
      <c r="L30" s="7">
        <f t="shared" si="0"/>
        <v>0</v>
      </c>
      <c r="M30" s="35" t="e">
        <f>L30/F30</f>
        <v>#DIV/0!</v>
      </c>
      <c r="Q30" s="7"/>
    </row>
    <row r="31" spans="1:17" x14ac:dyDescent="0.25">
      <c r="A31" s="3" t="s">
        <v>11</v>
      </c>
      <c r="B31" s="4" t="s">
        <v>32</v>
      </c>
      <c r="C31" s="5">
        <v>31600</v>
      </c>
      <c r="D31" s="16">
        <v>13665</v>
      </c>
      <c r="E31" s="25">
        <v>0</v>
      </c>
      <c r="F31" s="14">
        <f t="shared" si="2"/>
        <v>13665</v>
      </c>
      <c r="G31" s="6"/>
      <c r="H31" s="16">
        <v>0</v>
      </c>
      <c r="I31" s="6"/>
      <c r="J31" s="16">
        <v>0</v>
      </c>
      <c r="K31" s="6"/>
      <c r="L31" s="7">
        <f t="shared" si="0"/>
        <v>13665</v>
      </c>
      <c r="M31" s="35">
        <f t="shared" si="1"/>
        <v>1</v>
      </c>
    </row>
    <row r="32" spans="1:17" x14ac:dyDescent="0.25">
      <c r="A32" s="8" t="s">
        <v>13</v>
      </c>
      <c r="B32" s="9" t="s">
        <v>33</v>
      </c>
      <c r="C32" s="5">
        <v>31703</v>
      </c>
      <c r="D32" s="6">
        <v>48819.38</v>
      </c>
      <c r="E32" s="23">
        <v>0</v>
      </c>
      <c r="F32" s="14">
        <f t="shared" si="2"/>
        <v>48819.38</v>
      </c>
      <c r="H32" s="6">
        <v>0</v>
      </c>
      <c r="J32" s="6">
        <v>0</v>
      </c>
      <c r="L32" s="7">
        <f t="shared" si="0"/>
        <v>48819.38</v>
      </c>
    </row>
    <row r="33" spans="2:12" x14ac:dyDescent="0.25">
      <c r="F33" s="15"/>
      <c r="G33" s="6"/>
      <c r="I33" s="6"/>
      <c r="K33" s="6"/>
      <c r="L33" s="15"/>
    </row>
    <row r="34" spans="2:12" x14ac:dyDescent="0.25">
      <c r="D34" s="15"/>
      <c r="E34" s="24"/>
      <c r="G34" s="6"/>
      <c r="H34" s="15"/>
      <c r="I34" s="6"/>
      <c r="J34" s="15"/>
      <c r="K34" s="6"/>
    </row>
    <row r="35" spans="2:12" ht="15.75" thickBot="1" x14ac:dyDescent="0.3">
      <c r="B35" s="3" t="s">
        <v>34</v>
      </c>
      <c r="D35" s="17">
        <f>SUM(D4:D32)</f>
        <v>4012975.38</v>
      </c>
      <c r="E35" s="24">
        <f>SUM(E4:E32)</f>
        <v>0</v>
      </c>
      <c r="F35" s="17">
        <f>SUM(F4:F31)</f>
        <v>3964156</v>
      </c>
      <c r="H35" s="17">
        <f>SUBTOTAL(9,H4:H32)</f>
        <v>473570.58999999997</v>
      </c>
      <c r="J35" s="17">
        <f>SUM(J4:J34)</f>
        <v>2566037.73</v>
      </c>
      <c r="L35" s="17">
        <f>SUM(L4:L33)</f>
        <v>973367.05999999994</v>
      </c>
    </row>
    <row r="36" spans="2:12" ht="15.75" thickTop="1" x14ac:dyDescent="0.25">
      <c r="D36" s="7"/>
      <c r="E36" s="19"/>
      <c r="F36" s="18"/>
      <c r="G36" s="18"/>
      <c r="H36" s="18"/>
      <c r="I36" s="18"/>
      <c r="L36" s="7"/>
    </row>
    <row r="37" spans="2:12" x14ac:dyDescent="0.25">
      <c r="B37" s="18" t="s">
        <v>35</v>
      </c>
      <c r="C37" s="19"/>
      <c r="D37" s="18"/>
      <c r="E37" s="19"/>
      <c r="F37" s="18"/>
      <c r="G37" s="18"/>
      <c r="H37" s="18"/>
      <c r="I37" s="18"/>
    </row>
    <row r="38" spans="2:12" x14ac:dyDescent="0.25">
      <c r="B38" s="20" t="s">
        <v>36</v>
      </c>
      <c r="C38" s="21"/>
      <c r="D38" s="20"/>
      <c r="E38" s="19"/>
      <c r="F38" s="18"/>
      <c r="G38" s="18"/>
      <c r="H38" s="18"/>
      <c r="I38" s="18"/>
    </row>
    <row r="39" spans="2:12" x14ac:dyDescent="0.25">
      <c r="B39" s="22" t="s">
        <v>37</v>
      </c>
      <c r="C39" s="19"/>
      <c r="D39" s="18"/>
    </row>
  </sheetData>
  <mergeCells count="2">
    <mergeCell ref="A1:M1"/>
    <mergeCell ref="A2:M2"/>
  </mergeCells>
  <pageMargins left="0.7" right="0.7" top="0.75" bottom="0.75" header="0.3" footer="0.3"/>
  <pageSetup scale="76" orientation="landscape" r:id="rId1"/>
  <headerFooter>
    <oddHeader>&amp;A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F427-BB56-49BD-AF30-D20E66EF57F8}">
  <sheetPr filterMode="1"/>
  <dimension ref="A1:I346"/>
  <sheetViews>
    <sheetView zoomScaleNormal="100" workbookViewId="0">
      <selection activeCell="B18" sqref="B18"/>
    </sheetView>
  </sheetViews>
  <sheetFormatPr defaultRowHeight="15" x14ac:dyDescent="0.25"/>
  <cols>
    <col min="1" max="1" width="45.5703125" customWidth="1"/>
    <col min="2" max="2" width="38" customWidth="1"/>
    <col min="3" max="3" width="45.28515625" customWidth="1"/>
    <col min="4" max="4" width="24.140625" customWidth="1"/>
    <col min="5" max="5" width="12.7109375" bestFit="1" customWidth="1"/>
    <col min="6" max="6" width="14" bestFit="1" customWidth="1"/>
    <col min="7" max="7" width="12.5703125" bestFit="1" customWidth="1"/>
    <col min="8" max="8" width="13.140625" bestFit="1" customWidth="1"/>
    <col min="9" max="9" width="15" bestFit="1" customWidth="1"/>
  </cols>
  <sheetData>
    <row r="1" spans="1:9" s="33" customFormat="1" x14ac:dyDescent="0.25">
      <c r="A1" s="33" t="s">
        <v>165</v>
      </c>
      <c r="B1" s="33" t="s">
        <v>166</v>
      </c>
      <c r="C1" s="33" t="s">
        <v>167</v>
      </c>
      <c r="D1" s="33" t="s">
        <v>38</v>
      </c>
      <c r="E1" s="33" t="s">
        <v>75</v>
      </c>
      <c r="F1" s="33" t="s">
        <v>76</v>
      </c>
      <c r="G1" s="33" t="s">
        <v>77</v>
      </c>
      <c r="H1" s="33" t="s">
        <v>39</v>
      </c>
      <c r="I1" s="33" t="s">
        <v>78</v>
      </c>
    </row>
    <row r="2" spans="1:9" x14ac:dyDescent="0.25">
      <c r="A2" s="118" t="s">
        <v>79</v>
      </c>
      <c r="B2" s="118" t="s">
        <v>80</v>
      </c>
      <c r="C2" s="118" t="s">
        <v>81</v>
      </c>
      <c r="D2" s="26">
        <v>687198</v>
      </c>
      <c r="E2" s="26">
        <v>687198</v>
      </c>
      <c r="F2" s="26">
        <v>38552.17</v>
      </c>
      <c r="G2" s="26">
        <v>57256.09</v>
      </c>
      <c r="H2" s="26">
        <v>416813.2</v>
      </c>
      <c r="I2" s="26">
        <v>213128.71</v>
      </c>
    </row>
    <row r="3" spans="1:9" x14ac:dyDescent="0.25">
      <c r="A3" s="118" t="s">
        <v>79</v>
      </c>
      <c r="B3" s="118" t="s">
        <v>80</v>
      </c>
      <c r="C3" s="118" t="s">
        <v>81</v>
      </c>
      <c r="D3" s="26">
        <v>195686</v>
      </c>
      <c r="E3" s="26">
        <v>195686</v>
      </c>
      <c r="F3" s="26">
        <v>12249.32</v>
      </c>
      <c r="G3" s="26">
        <v>18373.98</v>
      </c>
      <c r="H3" s="26">
        <v>128618.02</v>
      </c>
      <c r="I3" s="26">
        <v>48694</v>
      </c>
    </row>
    <row r="4" spans="1:9" x14ac:dyDescent="0.25">
      <c r="A4" s="118" t="s">
        <v>79</v>
      </c>
      <c r="B4" s="118" t="s">
        <v>80</v>
      </c>
      <c r="C4" s="118" t="s">
        <v>81</v>
      </c>
      <c r="D4" s="26">
        <v>80790</v>
      </c>
      <c r="E4" s="26">
        <v>80790</v>
      </c>
      <c r="F4" s="26">
        <v>6725.76</v>
      </c>
      <c r="G4" s="26">
        <v>10088.64</v>
      </c>
      <c r="H4" s="26">
        <v>70620.36</v>
      </c>
      <c r="I4" s="26">
        <v>81</v>
      </c>
    </row>
    <row r="5" spans="1:9" hidden="1" x14ac:dyDescent="0.25">
      <c r="A5" s="118" t="s">
        <v>79</v>
      </c>
      <c r="B5" s="118" t="s">
        <v>80</v>
      </c>
      <c r="C5" s="118" t="s">
        <v>81</v>
      </c>
      <c r="D5" s="26">
        <v>78332</v>
      </c>
      <c r="E5" s="26">
        <v>78332</v>
      </c>
      <c r="F5" s="26">
        <v>0</v>
      </c>
      <c r="G5" s="26">
        <v>0</v>
      </c>
      <c r="H5" s="26">
        <v>0</v>
      </c>
      <c r="I5" s="26">
        <v>78332</v>
      </c>
    </row>
    <row r="6" spans="1:9" x14ac:dyDescent="0.25">
      <c r="A6" s="118" t="s">
        <v>79</v>
      </c>
      <c r="B6" s="118" t="s">
        <v>80</v>
      </c>
      <c r="C6" s="118" t="s">
        <v>81</v>
      </c>
      <c r="D6" s="26">
        <v>0</v>
      </c>
      <c r="E6" s="26">
        <v>0</v>
      </c>
      <c r="F6" s="26">
        <v>6724.16</v>
      </c>
      <c r="G6" s="26">
        <v>10086.24</v>
      </c>
      <c r="H6" s="26">
        <v>70603.759999999995</v>
      </c>
      <c r="I6" s="26">
        <v>-80690</v>
      </c>
    </row>
    <row r="7" spans="1:9" x14ac:dyDescent="0.25">
      <c r="A7" s="118" t="s">
        <v>79</v>
      </c>
      <c r="B7" s="118" t="s">
        <v>80</v>
      </c>
      <c r="C7" s="118" t="s">
        <v>81</v>
      </c>
      <c r="D7" s="26">
        <v>22641</v>
      </c>
      <c r="E7" s="26">
        <v>22641</v>
      </c>
      <c r="F7" s="26">
        <v>1886.76</v>
      </c>
      <c r="G7" s="26">
        <v>2830.14</v>
      </c>
      <c r="H7" s="26">
        <v>19810.86</v>
      </c>
      <c r="I7" s="26">
        <v>0</v>
      </c>
    </row>
    <row r="8" spans="1:9" hidden="1" x14ac:dyDescent="0.25">
      <c r="A8" s="118" t="s">
        <v>79</v>
      </c>
      <c r="B8" s="118" t="s">
        <v>80</v>
      </c>
      <c r="C8" s="118" t="s">
        <v>82</v>
      </c>
      <c r="D8" s="26">
        <v>3000</v>
      </c>
      <c r="E8" s="26">
        <v>3000</v>
      </c>
      <c r="F8" s="26">
        <v>300</v>
      </c>
      <c r="G8" s="26">
        <v>300</v>
      </c>
      <c r="H8" s="26">
        <v>2700</v>
      </c>
      <c r="I8" s="26">
        <v>0</v>
      </c>
    </row>
    <row r="9" spans="1:9" x14ac:dyDescent="0.25">
      <c r="A9" s="118" t="s">
        <v>79</v>
      </c>
      <c r="B9" s="118" t="s">
        <v>80</v>
      </c>
      <c r="C9" s="118" t="s">
        <v>82</v>
      </c>
      <c r="D9" s="26">
        <v>0</v>
      </c>
      <c r="E9" s="26">
        <v>0</v>
      </c>
      <c r="F9" s="26">
        <v>0</v>
      </c>
      <c r="G9" s="26">
        <v>1292.52</v>
      </c>
      <c r="H9" s="26">
        <v>0</v>
      </c>
      <c r="I9" s="26">
        <v>-1292.52</v>
      </c>
    </row>
    <row r="10" spans="1:9" hidden="1" x14ac:dyDescent="0.25">
      <c r="A10" s="118" t="s">
        <v>79</v>
      </c>
      <c r="B10" s="118" t="s">
        <v>80</v>
      </c>
      <c r="C10" s="118" t="s">
        <v>82</v>
      </c>
      <c r="D10" s="26">
        <v>2000</v>
      </c>
      <c r="E10" s="26">
        <v>2000</v>
      </c>
      <c r="F10" s="26">
        <v>200</v>
      </c>
      <c r="G10" s="26">
        <v>200</v>
      </c>
      <c r="H10" s="26">
        <v>1800</v>
      </c>
      <c r="I10" s="26">
        <v>0</v>
      </c>
    </row>
    <row r="11" spans="1:9" x14ac:dyDescent="0.25">
      <c r="A11" s="118" t="s">
        <v>79</v>
      </c>
      <c r="B11" s="118" t="s">
        <v>80</v>
      </c>
      <c r="C11" s="118" t="s">
        <v>83</v>
      </c>
      <c r="D11" s="26">
        <v>150000</v>
      </c>
      <c r="E11" s="26">
        <v>150000</v>
      </c>
      <c r="F11" s="26">
        <v>7051.66</v>
      </c>
      <c r="G11" s="26">
        <v>10446.42</v>
      </c>
      <c r="H11" s="26">
        <v>76141.61</v>
      </c>
      <c r="I11" s="26">
        <v>63411.97</v>
      </c>
    </row>
    <row r="12" spans="1:9" x14ac:dyDescent="0.25">
      <c r="A12" s="118" t="s">
        <v>79</v>
      </c>
      <c r="B12" s="118" t="s">
        <v>80</v>
      </c>
      <c r="C12" s="118" t="s">
        <v>83</v>
      </c>
      <c r="D12" s="26">
        <v>36000</v>
      </c>
      <c r="E12" s="26">
        <v>36000</v>
      </c>
      <c r="F12" s="26">
        <v>2223.2600000000002</v>
      </c>
      <c r="G12" s="26">
        <v>3334.89</v>
      </c>
      <c r="H12" s="26">
        <v>23344.26</v>
      </c>
      <c r="I12" s="26">
        <v>9320.85</v>
      </c>
    </row>
    <row r="13" spans="1:9" x14ac:dyDescent="0.25">
      <c r="A13" s="118" t="s">
        <v>79</v>
      </c>
      <c r="B13" s="118" t="s">
        <v>80</v>
      </c>
      <c r="C13" s="118" t="s">
        <v>83</v>
      </c>
      <c r="D13" s="26">
        <v>26000</v>
      </c>
      <c r="E13" s="26">
        <v>26000</v>
      </c>
      <c r="F13" s="26">
        <v>1220.73</v>
      </c>
      <c r="G13" s="26">
        <v>2065.6799999999998</v>
      </c>
      <c r="H13" s="26">
        <v>12817.71</v>
      </c>
      <c r="I13" s="26">
        <v>11116.61</v>
      </c>
    </row>
    <row r="14" spans="1:9" hidden="1" x14ac:dyDescent="0.25">
      <c r="A14" s="118" t="s">
        <v>79</v>
      </c>
      <c r="B14" s="118" t="s">
        <v>80</v>
      </c>
      <c r="C14" s="118" t="s">
        <v>83</v>
      </c>
      <c r="D14" s="26">
        <v>17000</v>
      </c>
      <c r="E14" s="26">
        <v>17000</v>
      </c>
      <c r="F14" s="26">
        <v>0</v>
      </c>
      <c r="G14" s="26">
        <v>0</v>
      </c>
      <c r="H14" s="26">
        <v>0</v>
      </c>
      <c r="I14" s="26">
        <v>17000</v>
      </c>
    </row>
    <row r="15" spans="1:9" x14ac:dyDescent="0.25">
      <c r="A15" s="118" t="s">
        <v>79</v>
      </c>
      <c r="B15" s="118" t="s">
        <v>80</v>
      </c>
      <c r="C15" s="118" t="s">
        <v>83</v>
      </c>
      <c r="D15" s="26">
        <v>0</v>
      </c>
      <c r="E15" s="26">
        <v>0</v>
      </c>
      <c r="F15" s="26">
        <v>1220.44</v>
      </c>
      <c r="G15" s="26">
        <v>1830.66</v>
      </c>
      <c r="H15" s="26">
        <v>12814.63</v>
      </c>
      <c r="I15" s="26">
        <v>-14645.29</v>
      </c>
    </row>
    <row r="16" spans="1:9" x14ac:dyDescent="0.25">
      <c r="A16" s="118" t="s">
        <v>79</v>
      </c>
      <c r="B16" s="118" t="s">
        <v>80</v>
      </c>
      <c r="C16" s="118" t="s">
        <v>83</v>
      </c>
      <c r="D16" s="26">
        <v>6521</v>
      </c>
      <c r="E16" s="26">
        <v>6521</v>
      </c>
      <c r="F16" s="26">
        <v>342.44</v>
      </c>
      <c r="G16" s="26">
        <v>513.66</v>
      </c>
      <c r="H16" s="26">
        <v>3595.6</v>
      </c>
      <c r="I16" s="26">
        <v>2411.7399999999998</v>
      </c>
    </row>
    <row r="17" spans="1:9" hidden="1" x14ac:dyDescent="0.25">
      <c r="A17" s="118" t="s">
        <v>79</v>
      </c>
      <c r="B17" s="118" t="s">
        <v>80</v>
      </c>
      <c r="C17" s="118" t="s">
        <v>83</v>
      </c>
      <c r="D17" s="26">
        <v>0</v>
      </c>
      <c r="E17" s="26">
        <v>0</v>
      </c>
      <c r="F17" s="26">
        <v>36.299999999999997</v>
      </c>
      <c r="G17" s="26">
        <v>36.299999999999997</v>
      </c>
      <c r="H17" s="26">
        <v>326.7</v>
      </c>
      <c r="I17" s="26">
        <v>-363</v>
      </c>
    </row>
    <row r="18" spans="1:9" x14ac:dyDescent="0.25">
      <c r="A18" s="118" t="s">
        <v>79</v>
      </c>
      <c r="B18" s="118" t="s">
        <v>80</v>
      </c>
      <c r="C18" s="118" t="s">
        <v>84</v>
      </c>
      <c r="D18" s="26">
        <v>12864</v>
      </c>
      <c r="E18" s="26">
        <v>12864</v>
      </c>
      <c r="F18" s="26">
        <v>777.05</v>
      </c>
      <c r="G18" s="26">
        <v>1151.1300000000001</v>
      </c>
      <c r="H18" s="26">
        <v>8390.3700000000008</v>
      </c>
      <c r="I18" s="26">
        <v>3322.5</v>
      </c>
    </row>
    <row r="19" spans="1:9" hidden="1" x14ac:dyDescent="0.25">
      <c r="A19" s="118" t="s">
        <v>79</v>
      </c>
      <c r="B19" s="118" t="s">
        <v>80</v>
      </c>
      <c r="C19" s="118" t="s">
        <v>84</v>
      </c>
      <c r="D19" s="26">
        <v>3584</v>
      </c>
      <c r="E19" s="26">
        <v>3584</v>
      </c>
      <c r="F19" s="26">
        <v>245</v>
      </c>
      <c r="G19" s="26">
        <v>367.5</v>
      </c>
      <c r="H19" s="26">
        <v>2572.5</v>
      </c>
      <c r="I19" s="26">
        <v>644</v>
      </c>
    </row>
    <row r="20" spans="1:9" hidden="1" x14ac:dyDescent="0.25">
      <c r="A20" s="118" t="s">
        <v>79</v>
      </c>
      <c r="B20" s="118" t="s">
        <v>80</v>
      </c>
      <c r="C20" s="118" t="s">
        <v>84</v>
      </c>
      <c r="D20" s="26">
        <v>1626</v>
      </c>
      <c r="E20" s="26">
        <v>1626</v>
      </c>
      <c r="F20" s="26">
        <v>134.52000000000001</v>
      </c>
      <c r="G20" s="26">
        <v>227.63</v>
      </c>
      <c r="H20" s="26">
        <v>1412.46</v>
      </c>
      <c r="I20" s="26">
        <v>-14.09</v>
      </c>
    </row>
    <row r="21" spans="1:9" hidden="1" x14ac:dyDescent="0.25">
      <c r="A21" s="118" t="s">
        <v>79</v>
      </c>
      <c r="B21" s="118" t="s">
        <v>80</v>
      </c>
      <c r="C21" s="118" t="s">
        <v>84</v>
      </c>
      <c r="D21" s="26">
        <v>1532</v>
      </c>
      <c r="E21" s="26">
        <v>1532</v>
      </c>
      <c r="F21" s="26">
        <v>0</v>
      </c>
      <c r="G21" s="26">
        <v>0</v>
      </c>
      <c r="H21" s="26">
        <v>0</v>
      </c>
      <c r="I21" s="26">
        <v>1532</v>
      </c>
    </row>
    <row r="22" spans="1:9" hidden="1" x14ac:dyDescent="0.25">
      <c r="A22" s="118" t="s">
        <v>79</v>
      </c>
      <c r="B22" s="118" t="s">
        <v>80</v>
      </c>
      <c r="C22" s="118" t="s">
        <v>84</v>
      </c>
      <c r="D22" s="26">
        <v>0</v>
      </c>
      <c r="E22" s="26">
        <v>0</v>
      </c>
      <c r="F22" s="26">
        <v>134.47999999999999</v>
      </c>
      <c r="G22" s="26">
        <v>201.72</v>
      </c>
      <c r="H22" s="26">
        <v>1412.04</v>
      </c>
      <c r="I22" s="26">
        <v>-1613.76</v>
      </c>
    </row>
    <row r="23" spans="1:9" hidden="1" x14ac:dyDescent="0.25">
      <c r="A23" s="118" t="s">
        <v>79</v>
      </c>
      <c r="B23" s="118" t="s">
        <v>80</v>
      </c>
      <c r="C23" s="118" t="s">
        <v>84</v>
      </c>
      <c r="D23" s="26">
        <v>506</v>
      </c>
      <c r="E23" s="26">
        <v>506</v>
      </c>
      <c r="F23" s="26">
        <v>37.74</v>
      </c>
      <c r="G23" s="26">
        <v>56.61</v>
      </c>
      <c r="H23" s="26">
        <v>396.27</v>
      </c>
      <c r="I23" s="26">
        <v>53.12</v>
      </c>
    </row>
    <row r="24" spans="1:9" hidden="1" x14ac:dyDescent="0.25">
      <c r="A24" s="118" t="s">
        <v>79</v>
      </c>
      <c r="B24" s="118" t="s">
        <v>80</v>
      </c>
      <c r="C24" s="118" t="s">
        <v>84</v>
      </c>
      <c r="D24" s="26">
        <v>0</v>
      </c>
      <c r="E24" s="26">
        <v>0</v>
      </c>
      <c r="F24" s="26">
        <v>4</v>
      </c>
      <c r="G24" s="26">
        <v>4</v>
      </c>
      <c r="H24" s="26">
        <v>36</v>
      </c>
      <c r="I24" s="26">
        <v>-40</v>
      </c>
    </row>
    <row r="25" spans="1:9" x14ac:dyDescent="0.25">
      <c r="A25" s="118" t="s">
        <v>79</v>
      </c>
      <c r="B25" s="118" t="s">
        <v>80</v>
      </c>
      <c r="C25" s="118" t="s">
        <v>85</v>
      </c>
      <c r="D25" s="26">
        <v>39879</v>
      </c>
      <c r="E25" s="26">
        <v>39879</v>
      </c>
      <c r="F25" s="26">
        <v>2408.84</v>
      </c>
      <c r="G25" s="26">
        <v>3568.48</v>
      </c>
      <c r="H25" s="26">
        <v>26009.81</v>
      </c>
      <c r="I25" s="26">
        <v>10300.709999999999</v>
      </c>
    </row>
    <row r="26" spans="1:9" x14ac:dyDescent="0.25">
      <c r="A26" s="118" t="s">
        <v>79</v>
      </c>
      <c r="B26" s="118" t="s">
        <v>80</v>
      </c>
      <c r="C26" s="118" t="s">
        <v>85</v>
      </c>
      <c r="D26" s="26">
        <v>11111</v>
      </c>
      <c r="E26" s="26">
        <v>11111</v>
      </c>
      <c r="F26" s="26">
        <v>759.46</v>
      </c>
      <c r="G26" s="26">
        <v>1139.19</v>
      </c>
      <c r="H26" s="26">
        <v>7974.34</v>
      </c>
      <c r="I26" s="26">
        <v>1997.47</v>
      </c>
    </row>
    <row r="27" spans="1:9" x14ac:dyDescent="0.25">
      <c r="A27" s="118" t="s">
        <v>79</v>
      </c>
      <c r="B27" s="118" t="s">
        <v>80</v>
      </c>
      <c r="C27" s="118" t="s">
        <v>85</v>
      </c>
      <c r="D27" s="26">
        <v>5795</v>
      </c>
      <c r="E27" s="26">
        <v>5795</v>
      </c>
      <c r="F27" s="26">
        <v>416.99</v>
      </c>
      <c r="G27" s="26">
        <v>705.63</v>
      </c>
      <c r="H27" s="26">
        <v>4378.32</v>
      </c>
      <c r="I27" s="26">
        <v>711.05</v>
      </c>
    </row>
    <row r="28" spans="1:9" hidden="1" x14ac:dyDescent="0.25">
      <c r="A28" s="118" t="s">
        <v>79</v>
      </c>
      <c r="B28" s="118" t="s">
        <v>80</v>
      </c>
      <c r="C28" s="118" t="s">
        <v>85</v>
      </c>
      <c r="D28" s="26">
        <v>4749</v>
      </c>
      <c r="E28" s="26">
        <v>4749</v>
      </c>
      <c r="F28" s="26">
        <v>0</v>
      </c>
      <c r="G28" s="26">
        <v>0</v>
      </c>
      <c r="H28" s="26">
        <v>0</v>
      </c>
      <c r="I28" s="26">
        <v>4749</v>
      </c>
    </row>
    <row r="29" spans="1:9" x14ac:dyDescent="0.25">
      <c r="A29" s="118" t="s">
        <v>79</v>
      </c>
      <c r="B29" s="118" t="s">
        <v>80</v>
      </c>
      <c r="C29" s="118" t="s">
        <v>85</v>
      </c>
      <c r="D29" s="26">
        <v>0</v>
      </c>
      <c r="E29" s="26">
        <v>0</v>
      </c>
      <c r="F29" s="26">
        <v>416.9</v>
      </c>
      <c r="G29" s="26">
        <v>625.35</v>
      </c>
      <c r="H29" s="26">
        <v>4377.45</v>
      </c>
      <c r="I29" s="26">
        <v>-5002.8</v>
      </c>
    </row>
    <row r="30" spans="1:9" hidden="1" x14ac:dyDescent="0.25">
      <c r="A30" s="118" t="s">
        <v>79</v>
      </c>
      <c r="B30" s="118" t="s">
        <v>80</v>
      </c>
      <c r="C30" s="118" t="s">
        <v>85</v>
      </c>
      <c r="D30" s="26">
        <v>1567</v>
      </c>
      <c r="E30" s="26">
        <v>1567</v>
      </c>
      <c r="F30" s="26">
        <v>116.98</v>
      </c>
      <c r="G30" s="26">
        <v>175.47</v>
      </c>
      <c r="H30" s="26">
        <v>1228.28</v>
      </c>
      <c r="I30" s="26">
        <v>163.25</v>
      </c>
    </row>
    <row r="31" spans="1:9" hidden="1" x14ac:dyDescent="0.25">
      <c r="A31" s="118" t="s">
        <v>79</v>
      </c>
      <c r="B31" s="118" t="s">
        <v>80</v>
      </c>
      <c r="C31" s="118" t="s">
        <v>85</v>
      </c>
      <c r="D31" s="26">
        <v>0</v>
      </c>
      <c r="E31" s="26">
        <v>0</v>
      </c>
      <c r="F31" s="26">
        <v>12.4</v>
      </c>
      <c r="G31" s="26">
        <v>12.4</v>
      </c>
      <c r="H31" s="26">
        <v>111.6</v>
      </c>
      <c r="I31" s="26">
        <v>-124</v>
      </c>
    </row>
    <row r="32" spans="1:9" x14ac:dyDescent="0.25">
      <c r="A32" s="118" t="s">
        <v>79</v>
      </c>
      <c r="B32" s="118" t="s">
        <v>80</v>
      </c>
      <c r="C32" s="118" t="s">
        <v>86</v>
      </c>
      <c r="D32" s="26">
        <v>9326</v>
      </c>
      <c r="E32" s="26">
        <v>9326</v>
      </c>
      <c r="F32" s="26">
        <v>563.32000000000005</v>
      </c>
      <c r="G32" s="26">
        <v>834.52</v>
      </c>
      <c r="H32" s="26">
        <v>6082.48</v>
      </c>
      <c r="I32" s="26">
        <v>2409</v>
      </c>
    </row>
    <row r="33" spans="1:9" hidden="1" x14ac:dyDescent="0.25">
      <c r="A33" s="118" t="s">
        <v>79</v>
      </c>
      <c r="B33" s="118" t="s">
        <v>80</v>
      </c>
      <c r="C33" s="118" t="s">
        <v>86</v>
      </c>
      <c r="D33" s="26">
        <v>2599</v>
      </c>
      <c r="E33" s="26">
        <v>2599</v>
      </c>
      <c r="F33" s="26">
        <v>177.62</v>
      </c>
      <c r="G33" s="26">
        <v>266.43</v>
      </c>
      <c r="H33" s="26">
        <v>1865.01</v>
      </c>
      <c r="I33" s="26">
        <v>467.56</v>
      </c>
    </row>
    <row r="34" spans="1:9" hidden="1" x14ac:dyDescent="0.25">
      <c r="A34" s="118" t="s">
        <v>79</v>
      </c>
      <c r="B34" s="118" t="s">
        <v>80</v>
      </c>
      <c r="C34" s="118" t="s">
        <v>86</v>
      </c>
      <c r="D34" s="26">
        <v>1355</v>
      </c>
      <c r="E34" s="26">
        <v>1355</v>
      </c>
      <c r="F34" s="26">
        <v>97.52</v>
      </c>
      <c r="G34" s="26">
        <v>165.02</v>
      </c>
      <c r="H34" s="26">
        <v>1023.96</v>
      </c>
      <c r="I34" s="26">
        <v>166.02</v>
      </c>
    </row>
    <row r="35" spans="1:9" hidden="1" x14ac:dyDescent="0.25">
      <c r="A35" s="118" t="s">
        <v>79</v>
      </c>
      <c r="B35" s="118" t="s">
        <v>80</v>
      </c>
      <c r="C35" s="118" t="s">
        <v>86</v>
      </c>
      <c r="D35" s="26">
        <v>1111</v>
      </c>
      <c r="E35" s="26">
        <v>1111</v>
      </c>
      <c r="F35" s="26">
        <v>0</v>
      </c>
      <c r="G35" s="26">
        <v>0</v>
      </c>
      <c r="H35" s="26">
        <v>0</v>
      </c>
      <c r="I35" s="26">
        <v>1111</v>
      </c>
    </row>
    <row r="36" spans="1:9" hidden="1" x14ac:dyDescent="0.25">
      <c r="A36" s="118" t="s">
        <v>79</v>
      </c>
      <c r="B36" s="118" t="s">
        <v>80</v>
      </c>
      <c r="C36" s="118" t="s">
        <v>86</v>
      </c>
      <c r="D36" s="26">
        <v>0</v>
      </c>
      <c r="E36" s="26">
        <v>0</v>
      </c>
      <c r="F36" s="26">
        <v>97.5</v>
      </c>
      <c r="G36" s="26">
        <v>146.25</v>
      </c>
      <c r="H36" s="26">
        <v>1023.75</v>
      </c>
      <c r="I36" s="26">
        <v>-1170</v>
      </c>
    </row>
    <row r="37" spans="1:9" hidden="1" x14ac:dyDescent="0.25">
      <c r="A37" s="118" t="s">
        <v>79</v>
      </c>
      <c r="B37" s="118" t="s">
        <v>80</v>
      </c>
      <c r="C37" s="118" t="s">
        <v>86</v>
      </c>
      <c r="D37" s="26">
        <v>367</v>
      </c>
      <c r="E37" s="26">
        <v>367</v>
      </c>
      <c r="F37" s="26">
        <v>27.36</v>
      </c>
      <c r="G37" s="26">
        <v>41.04</v>
      </c>
      <c r="H37" s="26">
        <v>287.27999999999997</v>
      </c>
      <c r="I37" s="26">
        <v>38.68</v>
      </c>
    </row>
    <row r="38" spans="1:9" hidden="1" x14ac:dyDescent="0.25">
      <c r="A38" s="118" t="s">
        <v>79</v>
      </c>
      <c r="B38" s="118" t="s">
        <v>80</v>
      </c>
      <c r="C38" s="118" t="s">
        <v>86</v>
      </c>
      <c r="D38" s="26">
        <v>0</v>
      </c>
      <c r="E38" s="26">
        <v>0</v>
      </c>
      <c r="F38" s="26">
        <v>2.9</v>
      </c>
      <c r="G38" s="26">
        <v>2.9</v>
      </c>
      <c r="H38" s="26">
        <v>26.1</v>
      </c>
      <c r="I38" s="26">
        <v>-29</v>
      </c>
    </row>
    <row r="39" spans="1:9" x14ac:dyDescent="0.25">
      <c r="A39" s="118" t="s">
        <v>79</v>
      </c>
      <c r="B39" s="118" t="s">
        <v>80</v>
      </c>
      <c r="C39" s="118" t="s">
        <v>87</v>
      </c>
      <c r="D39" s="26">
        <v>64564</v>
      </c>
      <c r="E39" s="26">
        <v>64564</v>
      </c>
      <c r="F39" s="26">
        <v>4092.46</v>
      </c>
      <c r="G39" s="26">
        <v>6033.4</v>
      </c>
      <c r="H39" s="26">
        <v>45397.07</v>
      </c>
      <c r="I39" s="26">
        <v>13133.53</v>
      </c>
    </row>
    <row r="40" spans="1:9" x14ac:dyDescent="0.25">
      <c r="A40" s="118" t="s">
        <v>79</v>
      </c>
      <c r="B40" s="118" t="s">
        <v>80</v>
      </c>
      <c r="C40" s="118" t="s">
        <v>87</v>
      </c>
      <c r="D40" s="26">
        <v>14972</v>
      </c>
      <c r="E40" s="26">
        <v>14972</v>
      </c>
      <c r="F40" s="26">
        <v>553.62</v>
      </c>
      <c r="G40" s="26">
        <v>830.43</v>
      </c>
      <c r="H40" s="26">
        <v>5840.7</v>
      </c>
      <c r="I40" s="26">
        <v>8300.8700000000008</v>
      </c>
    </row>
    <row r="41" spans="1:9" x14ac:dyDescent="0.25">
      <c r="A41" s="118" t="s">
        <v>79</v>
      </c>
      <c r="B41" s="118" t="s">
        <v>80</v>
      </c>
      <c r="C41" s="118" t="s">
        <v>87</v>
      </c>
      <c r="D41" s="26">
        <v>19996</v>
      </c>
      <c r="E41" s="26">
        <v>19996</v>
      </c>
      <c r="F41" s="26">
        <v>1406.24</v>
      </c>
      <c r="G41" s="26">
        <v>2109.36</v>
      </c>
      <c r="H41" s="26">
        <v>14835.83</v>
      </c>
      <c r="I41" s="26">
        <v>3050.81</v>
      </c>
    </row>
    <row r="42" spans="1:9" hidden="1" x14ac:dyDescent="0.25">
      <c r="A42" s="118" t="s">
        <v>79</v>
      </c>
      <c r="B42" s="118" t="s">
        <v>80</v>
      </c>
      <c r="C42" s="118" t="s">
        <v>87</v>
      </c>
      <c r="D42" s="26">
        <v>7279</v>
      </c>
      <c r="E42" s="26">
        <v>7279</v>
      </c>
      <c r="F42" s="26">
        <v>0</v>
      </c>
      <c r="G42" s="26">
        <v>0</v>
      </c>
      <c r="H42" s="26">
        <v>0</v>
      </c>
      <c r="I42" s="26">
        <v>7279</v>
      </c>
    </row>
    <row r="43" spans="1:9" x14ac:dyDescent="0.25">
      <c r="A43" s="118" t="s">
        <v>79</v>
      </c>
      <c r="B43" s="118" t="s">
        <v>80</v>
      </c>
      <c r="C43" s="118" t="s">
        <v>87</v>
      </c>
      <c r="D43" s="26">
        <v>0</v>
      </c>
      <c r="E43" s="26">
        <v>0</v>
      </c>
      <c r="F43" s="26">
        <v>1052.8800000000001</v>
      </c>
      <c r="G43" s="26">
        <v>1579.32</v>
      </c>
      <c r="H43" s="26">
        <v>11107.88</v>
      </c>
      <c r="I43" s="26">
        <v>-12687.2</v>
      </c>
    </row>
    <row r="44" spans="1:9" x14ac:dyDescent="0.25">
      <c r="A44" s="118" t="s">
        <v>79</v>
      </c>
      <c r="B44" s="118" t="s">
        <v>80</v>
      </c>
      <c r="C44" s="118" t="s">
        <v>87</v>
      </c>
      <c r="D44" s="26">
        <v>29000</v>
      </c>
      <c r="E44" s="26">
        <v>29000</v>
      </c>
      <c r="F44" s="26">
        <v>1874.98</v>
      </c>
      <c r="G44" s="26">
        <v>2812.47</v>
      </c>
      <c r="H44" s="26">
        <v>19781.04</v>
      </c>
      <c r="I44" s="26">
        <v>6406.49</v>
      </c>
    </row>
    <row r="45" spans="1:9" hidden="1" x14ac:dyDescent="0.25">
      <c r="A45" s="118" t="s">
        <v>79</v>
      </c>
      <c r="B45" s="118" t="s">
        <v>80</v>
      </c>
      <c r="C45" s="118" t="s">
        <v>88</v>
      </c>
      <c r="D45" s="26">
        <v>613</v>
      </c>
      <c r="E45" s="26">
        <v>613</v>
      </c>
      <c r="F45" s="26">
        <v>35.71</v>
      </c>
      <c r="G45" s="26">
        <v>52.99</v>
      </c>
      <c r="H45" s="26">
        <v>387.03</v>
      </c>
      <c r="I45" s="26">
        <v>172.98</v>
      </c>
    </row>
    <row r="46" spans="1:9" hidden="1" x14ac:dyDescent="0.25">
      <c r="A46" s="118" t="s">
        <v>79</v>
      </c>
      <c r="B46" s="118" t="s">
        <v>80</v>
      </c>
      <c r="C46" s="118" t="s">
        <v>88</v>
      </c>
      <c r="D46" s="26">
        <v>163</v>
      </c>
      <c r="E46" s="26">
        <v>163</v>
      </c>
      <c r="F46" s="26">
        <v>11.52</v>
      </c>
      <c r="G46" s="26">
        <v>17.28</v>
      </c>
      <c r="H46" s="26">
        <v>120.96</v>
      </c>
      <c r="I46" s="26">
        <v>24.76</v>
      </c>
    </row>
    <row r="47" spans="1:9" hidden="1" x14ac:dyDescent="0.25">
      <c r="A47" s="118" t="s">
        <v>79</v>
      </c>
      <c r="B47" s="118" t="s">
        <v>80</v>
      </c>
      <c r="C47" s="118" t="s">
        <v>88</v>
      </c>
      <c r="D47" s="26">
        <v>83</v>
      </c>
      <c r="E47" s="26">
        <v>83</v>
      </c>
      <c r="F47" s="26">
        <v>5.76</v>
      </c>
      <c r="G47" s="26">
        <v>8.64</v>
      </c>
      <c r="H47" s="26">
        <v>60.48</v>
      </c>
      <c r="I47" s="26">
        <v>13.88</v>
      </c>
    </row>
    <row r="48" spans="1:9" hidden="1" x14ac:dyDescent="0.25">
      <c r="A48" s="118" t="s">
        <v>79</v>
      </c>
      <c r="B48" s="118" t="s">
        <v>80</v>
      </c>
      <c r="C48" s="118" t="s">
        <v>88</v>
      </c>
      <c r="D48" s="26">
        <v>76</v>
      </c>
      <c r="E48" s="26">
        <v>76</v>
      </c>
      <c r="F48" s="26">
        <v>0</v>
      </c>
      <c r="G48" s="26">
        <v>0</v>
      </c>
      <c r="H48" s="26">
        <v>0</v>
      </c>
      <c r="I48" s="26">
        <v>76</v>
      </c>
    </row>
    <row r="49" spans="1:9" hidden="1" x14ac:dyDescent="0.25">
      <c r="A49" s="118" t="s">
        <v>79</v>
      </c>
      <c r="B49" s="118" t="s">
        <v>80</v>
      </c>
      <c r="C49" s="118" t="s">
        <v>88</v>
      </c>
      <c r="D49" s="26">
        <v>0</v>
      </c>
      <c r="E49" s="26">
        <v>0</v>
      </c>
      <c r="F49" s="26">
        <v>5.76</v>
      </c>
      <c r="G49" s="26">
        <v>8.64</v>
      </c>
      <c r="H49" s="26">
        <v>60.48</v>
      </c>
      <c r="I49" s="26">
        <v>-69.12</v>
      </c>
    </row>
    <row r="50" spans="1:9" hidden="1" x14ac:dyDescent="0.25">
      <c r="A50" s="118" t="s">
        <v>79</v>
      </c>
      <c r="B50" s="118" t="s">
        <v>80</v>
      </c>
      <c r="C50" s="118" t="s">
        <v>88</v>
      </c>
      <c r="D50" s="26">
        <v>82</v>
      </c>
      <c r="E50" s="26">
        <v>82</v>
      </c>
      <c r="F50" s="26">
        <v>5.76</v>
      </c>
      <c r="G50" s="26">
        <v>8.64</v>
      </c>
      <c r="H50" s="26">
        <v>60.48</v>
      </c>
      <c r="I50" s="26">
        <v>12.88</v>
      </c>
    </row>
    <row r="51" spans="1:9" hidden="1" x14ac:dyDescent="0.25">
      <c r="A51" s="118" t="s">
        <v>79</v>
      </c>
      <c r="B51" s="118" t="s">
        <v>80</v>
      </c>
      <c r="C51" s="118" t="s">
        <v>89</v>
      </c>
      <c r="D51" s="26">
        <v>2552</v>
      </c>
      <c r="E51" s="26">
        <v>2552</v>
      </c>
      <c r="F51" s="26">
        <v>167.57</v>
      </c>
      <c r="G51" s="26">
        <v>248.09</v>
      </c>
      <c r="H51" s="26">
        <v>1833.32</v>
      </c>
      <c r="I51" s="26">
        <v>470.59</v>
      </c>
    </row>
    <row r="52" spans="1:9" hidden="1" x14ac:dyDescent="0.25">
      <c r="A52" s="118" t="s">
        <v>79</v>
      </c>
      <c r="B52" s="118" t="s">
        <v>80</v>
      </c>
      <c r="C52" s="118" t="s">
        <v>89</v>
      </c>
      <c r="D52" s="26">
        <v>469</v>
      </c>
      <c r="E52" s="26">
        <v>469</v>
      </c>
      <c r="F52" s="26">
        <v>17.16</v>
      </c>
      <c r="G52" s="26">
        <v>25.74</v>
      </c>
      <c r="H52" s="26">
        <v>180.02</v>
      </c>
      <c r="I52" s="26">
        <v>263.24</v>
      </c>
    </row>
    <row r="53" spans="1:9" hidden="1" x14ac:dyDescent="0.25">
      <c r="A53" s="118" t="s">
        <v>79</v>
      </c>
      <c r="B53" s="118" t="s">
        <v>80</v>
      </c>
      <c r="C53" s="118" t="s">
        <v>89</v>
      </c>
      <c r="D53" s="26">
        <v>738</v>
      </c>
      <c r="E53" s="26">
        <v>738</v>
      </c>
      <c r="F53" s="26">
        <v>51.32</v>
      </c>
      <c r="G53" s="26">
        <v>76.98</v>
      </c>
      <c r="H53" s="26">
        <v>541.47</v>
      </c>
      <c r="I53" s="26">
        <v>119.55</v>
      </c>
    </row>
    <row r="54" spans="1:9" hidden="1" x14ac:dyDescent="0.25">
      <c r="A54" s="118" t="s">
        <v>79</v>
      </c>
      <c r="B54" s="118" t="s">
        <v>80</v>
      </c>
      <c r="C54" s="118" t="s">
        <v>89</v>
      </c>
      <c r="D54" s="26">
        <v>237</v>
      </c>
      <c r="E54" s="26">
        <v>237</v>
      </c>
      <c r="F54" s="26">
        <v>0</v>
      </c>
      <c r="G54" s="26">
        <v>0</v>
      </c>
      <c r="H54" s="26">
        <v>0</v>
      </c>
      <c r="I54" s="26">
        <v>237</v>
      </c>
    </row>
    <row r="55" spans="1:9" hidden="1" x14ac:dyDescent="0.25">
      <c r="A55" s="118" t="s">
        <v>79</v>
      </c>
      <c r="B55" s="118" t="s">
        <v>80</v>
      </c>
      <c r="C55" s="118" t="s">
        <v>89</v>
      </c>
      <c r="D55" s="26">
        <v>0</v>
      </c>
      <c r="E55" s="26">
        <v>0</v>
      </c>
      <c r="F55" s="26">
        <v>32.659999999999997</v>
      </c>
      <c r="G55" s="26">
        <v>48.99</v>
      </c>
      <c r="H55" s="26">
        <v>344.6</v>
      </c>
      <c r="I55" s="26">
        <v>-393.59</v>
      </c>
    </row>
    <row r="56" spans="1:9" hidden="1" x14ac:dyDescent="0.25">
      <c r="A56" s="118" t="s">
        <v>79</v>
      </c>
      <c r="B56" s="118" t="s">
        <v>80</v>
      </c>
      <c r="C56" s="118" t="s">
        <v>89</v>
      </c>
      <c r="D56" s="26">
        <v>777</v>
      </c>
      <c r="E56" s="26">
        <v>777</v>
      </c>
      <c r="F56" s="26">
        <v>51.32</v>
      </c>
      <c r="G56" s="26">
        <v>76.98</v>
      </c>
      <c r="H56" s="26">
        <v>541.47</v>
      </c>
      <c r="I56" s="26">
        <v>158.55000000000001</v>
      </c>
    </row>
    <row r="57" spans="1:9" hidden="1" x14ac:dyDescent="0.25">
      <c r="A57" s="118" t="s">
        <v>79</v>
      </c>
      <c r="B57" s="118" t="s">
        <v>80</v>
      </c>
      <c r="C57" s="118" t="s">
        <v>90</v>
      </c>
      <c r="D57" s="26">
        <v>457</v>
      </c>
      <c r="E57" s="26">
        <v>457</v>
      </c>
      <c r="F57" s="26">
        <v>29.86</v>
      </c>
      <c r="G57" s="26">
        <v>44.16</v>
      </c>
      <c r="H57" s="26">
        <v>327.23</v>
      </c>
      <c r="I57" s="26">
        <v>85.61</v>
      </c>
    </row>
    <row r="58" spans="1:9" hidden="1" x14ac:dyDescent="0.25">
      <c r="A58" s="118" t="s">
        <v>79</v>
      </c>
      <c r="B58" s="118" t="s">
        <v>80</v>
      </c>
      <c r="C58" s="118" t="s">
        <v>90</v>
      </c>
      <c r="D58" s="26">
        <v>91</v>
      </c>
      <c r="E58" s="26">
        <v>91</v>
      </c>
      <c r="F58" s="26">
        <v>3.76</v>
      </c>
      <c r="G58" s="26">
        <v>5.64</v>
      </c>
      <c r="H58" s="26">
        <v>39.54</v>
      </c>
      <c r="I58" s="26">
        <v>45.82</v>
      </c>
    </row>
    <row r="59" spans="1:9" hidden="1" x14ac:dyDescent="0.25">
      <c r="A59" s="118" t="s">
        <v>79</v>
      </c>
      <c r="B59" s="118" t="s">
        <v>80</v>
      </c>
      <c r="C59" s="118" t="s">
        <v>90</v>
      </c>
      <c r="D59" s="26">
        <v>122</v>
      </c>
      <c r="E59" s="26">
        <v>122</v>
      </c>
      <c r="F59" s="26">
        <v>8.48</v>
      </c>
      <c r="G59" s="26">
        <v>12.72</v>
      </c>
      <c r="H59" s="26">
        <v>89.17</v>
      </c>
      <c r="I59" s="26">
        <v>20.11</v>
      </c>
    </row>
    <row r="60" spans="1:9" hidden="1" x14ac:dyDescent="0.25">
      <c r="A60" s="118" t="s">
        <v>79</v>
      </c>
      <c r="B60" s="118" t="s">
        <v>80</v>
      </c>
      <c r="C60" s="118" t="s">
        <v>90</v>
      </c>
      <c r="D60" s="26">
        <v>50</v>
      </c>
      <c r="E60" s="26">
        <v>50</v>
      </c>
      <c r="F60" s="26">
        <v>0</v>
      </c>
      <c r="G60" s="26">
        <v>0</v>
      </c>
      <c r="H60" s="26">
        <v>0</v>
      </c>
      <c r="I60" s="26">
        <v>50</v>
      </c>
    </row>
    <row r="61" spans="1:9" hidden="1" x14ac:dyDescent="0.25">
      <c r="A61" s="118" t="s">
        <v>79</v>
      </c>
      <c r="B61" s="118" t="s">
        <v>80</v>
      </c>
      <c r="C61" s="118" t="s">
        <v>90</v>
      </c>
      <c r="D61" s="26">
        <v>0</v>
      </c>
      <c r="E61" s="26">
        <v>0</v>
      </c>
      <c r="F61" s="26">
        <v>6.3</v>
      </c>
      <c r="G61" s="26">
        <v>9.4499999999999993</v>
      </c>
      <c r="H61" s="26">
        <v>66.239999999999995</v>
      </c>
      <c r="I61" s="26">
        <v>-75.69</v>
      </c>
    </row>
    <row r="62" spans="1:9" hidden="1" x14ac:dyDescent="0.25">
      <c r="A62" s="118" t="s">
        <v>79</v>
      </c>
      <c r="B62" s="118" t="s">
        <v>80</v>
      </c>
      <c r="C62" s="118" t="s">
        <v>90</v>
      </c>
      <c r="D62" s="26">
        <v>163</v>
      </c>
      <c r="E62" s="26">
        <v>163</v>
      </c>
      <c r="F62" s="26">
        <v>11.32</v>
      </c>
      <c r="G62" s="26">
        <v>16.98</v>
      </c>
      <c r="H62" s="26">
        <v>119.03</v>
      </c>
      <c r="I62" s="26">
        <v>26.99</v>
      </c>
    </row>
    <row r="63" spans="1:9" hidden="1" x14ac:dyDescent="0.25">
      <c r="A63" s="118" t="s">
        <v>79</v>
      </c>
      <c r="B63" s="118" t="s">
        <v>80</v>
      </c>
      <c r="C63" s="118" t="s">
        <v>91</v>
      </c>
      <c r="D63" s="26">
        <v>2300</v>
      </c>
      <c r="E63" s="26">
        <v>2300</v>
      </c>
      <c r="F63" s="26">
        <v>0</v>
      </c>
      <c r="G63" s="26">
        <v>0</v>
      </c>
      <c r="H63" s="26">
        <v>10000</v>
      </c>
      <c r="I63" s="26">
        <v>-7700</v>
      </c>
    </row>
    <row r="64" spans="1:9" hidden="1" x14ac:dyDescent="0.25">
      <c r="A64" s="118" t="s">
        <v>79</v>
      </c>
      <c r="B64" s="118" t="s">
        <v>80</v>
      </c>
      <c r="C64" s="118" t="s">
        <v>92</v>
      </c>
      <c r="D64" s="26">
        <v>78</v>
      </c>
      <c r="E64" s="26">
        <v>78</v>
      </c>
      <c r="F64" s="26">
        <v>0</v>
      </c>
      <c r="G64" s="26">
        <v>0</v>
      </c>
      <c r="H64" s="26">
        <v>0</v>
      </c>
      <c r="I64" s="26">
        <v>78</v>
      </c>
    </row>
    <row r="65" spans="1:9" hidden="1" x14ac:dyDescent="0.25">
      <c r="A65" s="118" t="s">
        <v>79</v>
      </c>
      <c r="B65" s="118" t="s">
        <v>80</v>
      </c>
      <c r="C65" s="118" t="s">
        <v>92</v>
      </c>
      <c r="D65" s="26">
        <v>21</v>
      </c>
      <c r="E65" s="26">
        <v>21</v>
      </c>
      <c r="F65" s="26">
        <v>0</v>
      </c>
      <c r="G65" s="26">
        <v>0</v>
      </c>
      <c r="H65" s="26">
        <v>0</v>
      </c>
      <c r="I65" s="26">
        <v>21</v>
      </c>
    </row>
    <row r="66" spans="1:9" hidden="1" x14ac:dyDescent="0.25">
      <c r="A66" s="118" t="s">
        <v>79</v>
      </c>
      <c r="B66" s="118" t="s">
        <v>80</v>
      </c>
      <c r="C66" s="118" t="s">
        <v>92</v>
      </c>
      <c r="D66" s="26">
        <v>11</v>
      </c>
      <c r="E66" s="26">
        <v>11</v>
      </c>
      <c r="F66" s="26">
        <v>0</v>
      </c>
      <c r="G66" s="26">
        <v>0</v>
      </c>
      <c r="H66" s="26">
        <v>0</v>
      </c>
      <c r="I66" s="26">
        <v>11</v>
      </c>
    </row>
    <row r="67" spans="1:9" hidden="1" x14ac:dyDescent="0.25">
      <c r="A67" s="118" t="s">
        <v>79</v>
      </c>
      <c r="B67" s="118" t="s">
        <v>80</v>
      </c>
      <c r="C67" s="118" t="s">
        <v>92</v>
      </c>
      <c r="D67" s="26">
        <v>8</v>
      </c>
      <c r="E67" s="26">
        <v>8</v>
      </c>
      <c r="F67" s="26">
        <v>0</v>
      </c>
      <c r="G67" s="26">
        <v>0</v>
      </c>
      <c r="H67" s="26">
        <v>0</v>
      </c>
      <c r="I67" s="26">
        <v>8</v>
      </c>
    </row>
    <row r="68" spans="1:9" hidden="1" x14ac:dyDescent="0.25">
      <c r="A68" s="118" t="s">
        <v>79</v>
      </c>
      <c r="B68" s="118" t="s">
        <v>80</v>
      </c>
      <c r="C68" s="118" t="s">
        <v>92</v>
      </c>
      <c r="D68" s="26">
        <v>11</v>
      </c>
      <c r="E68" s="26">
        <v>11</v>
      </c>
      <c r="F68" s="26">
        <v>0</v>
      </c>
      <c r="G68" s="26">
        <v>0</v>
      </c>
      <c r="H68" s="26">
        <v>0</v>
      </c>
      <c r="I68" s="26">
        <v>11</v>
      </c>
    </row>
    <row r="69" spans="1:9" hidden="1" x14ac:dyDescent="0.25">
      <c r="A69" s="118" t="s">
        <v>79</v>
      </c>
      <c r="B69" s="118" t="s">
        <v>80</v>
      </c>
      <c r="C69" s="118" t="s">
        <v>93</v>
      </c>
      <c r="D69" s="26">
        <v>0</v>
      </c>
      <c r="E69" s="26">
        <v>0</v>
      </c>
      <c r="F69" s="26">
        <v>0</v>
      </c>
      <c r="G69" s="26">
        <v>0</v>
      </c>
      <c r="H69" s="26">
        <v>863.21</v>
      </c>
      <c r="I69" s="26">
        <v>-863.21</v>
      </c>
    </row>
    <row r="70" spans="1:9" x14ac:dyDescent="0.25">
      <c r="A70" s="118" t="s">
        <v>79</v>
      </c>
      <c r="B70" s="118" t="s">
        <v>80</v>
      </c>
      <c r="C70" s="118" t="s">
        <v>94</v>
      </c>
      <c r="D70" s="26">
        <v>500</v>
      </c>
      <c r="E70" s="26">
        <v>500</v>
      </c>
      <c r="F70" s="26">
        <v>1800</v>
      </c>
      <c r="G70" s="26">
        <v>1800</v>
      </c>
      <c r="H70" s="26">
        <v>1913.88</v>
      </c>
      <c r="I70" s="26">
        <v>-3213.88</v>
      </c>
    </row>
    <row r="71" spans="1:9" hidden="1" x14ac:dyDescent="0.25">
      <c r="A71" s="118" t="s">
        <v>79</v>
      </c>
      <c r="B71" s="118" t="s">
        <v>80</v>
      </c>
      <c r="C71" s="118" t="s">
        <v>95</v>
      </c>
      <c r="D71" s="26">
        <v>630</v>
      </c>
      <c r="E71" s="26">
        <v>630</v>
      </c>
      <c r="F71" s="26">
        <v>0</v>
      </c>
      <c r="G71" s="26">
        <v>0</v>
      </c>
      <c r="H71" s="26">
        <v>118</v>
      </c>
      <c r="I71" s="26">
        <v>512</v>
      </c>
    </row>
    <row r="72" spans="1:9" hidden="1" x14ac:dyDescent="0.25">
      <c r="A72" s="118" t="s">
        <v>79</v>
      </c>
      <c r="B72" s="118" t="s">
        <v>80</v>
      </c>
      <c r="C72" s="118" t="s">
        <v>95</v>
      </c>
      <c r="D72" s="26">
        <v>200</v>
      </c>
      <c r="E72" s="26">
        <v>200</v>
      </c>
      <c r="F72" s="26">
        <v>0</v>
      </c>
      <c r="G72" s="26">
        <v>0</v>
      </c>
      <c r="H72" s="26">
        <v>0</v>
      </c>
      <c r="I72" s="26">
        <v>200</v>
      </c>
    </row>
    <row r="73" spans="1:9" hidden="1" x14ac:dyDescent="0.25">
      <c r="A73" s="118" t="s">
        <v>79</v>
      </c>
      <c r="B73" s="118" t="s">
        <v>80</v>
      </c>
      <c r="C73" s="118" t="s">
        <v>95</v>
      </c>
      <c r="D73" s="26">
        <v>136</v>
      </c>
      <c r="E73" s="26">
        <v>136</v>
      </c>
      <c r="F73" s="26">
        <v>0</v>
      </c>
      <c r="G73" s="26">
        <v>0</v>
      </c>
      <c r="H73" s="26">
        <v>0</v>
      </c>
      <c r="I73" s="26">
        <v>136</v>
      </c>
    </row>
    <row r="74" spans="1:9" hidden="1" x14ac:dyDescent="0.25">
      <c r="A74" s="118" t="s">
        <v>79</v>
      </c>
      <c r="B74" s="118" t="s">
        <v>80</v>
      </c>
      <c r="C74" s="118" t="s">
        <v>96</v>
      </c>
      <c r="D74" s="26">
        <v>20000</v>
      </c>
      <c r="E74" s="26">
        <v>20000</v>
      </c>
      <c r="F74" s="26">
        <v>94.85</v>
      </c>
      <c r="G74" s="26">
        <v>94.85</v>
      </c>
      <c r="H74" s="26">
        <v>4905.1499999999996</v>
      </c>
      <c r="I74" s="26">
        <v>15000</v>
      </c>
    </row>
    <row r="75" spans="1:9" hidden="1" x14ac:dyDescent="0.25">
      <c r="A75" s="118" t="s">
        <v>79</v>
      </c>
      <c r="B75" s="118" t="s">
        <v>80</v>
      </c>
      <c r="C75" s="118" t="s">
        <v>96</v>
      </c>
      <c r="D75" s="26">
        <v>20000</v>
      </c>
      <c r="E75" s="26">
        <v>20000</v>
      </c>
      <c r="F75" s="26">
        <v>0</v>
      </c>
      <c r="G75" s="26">
        <v>0</v>
      </c>
      <c r="H75" s="26">
        <v>5000</v>
      </c>
      <c r="I75" s="26">
        <v>15000</v>
      </c>
    </row>
    <row r="76" spans="1:9" hidden="1" x14ac:dyDescent="0.25">
      <c r="A76" s="118" t="s">
        <v>79</v>
      </c>
      <c r="B76" s="118" t="s">
        <v>80</v>
      </c>
      <c r="C76" s="118" t="s">
        <v>96</v>
      </c>
      <c r="D76" s="26">
        <v>10000</v>
      </c>
      <c r="E76" s="26">
        <v>10000</v>
      </c>
      <c r="F76" s="26">
        <v>0</v>
      </c>
      <c r="G76" s="26">
        <v>0</v>
      </c>
      <c r="H76" s="26">
        <v>2000</v>
      </c>
      <c r="I76" s="26">
        <v>8000</v>
      </c>
    </row>
    <row r="77" spans="1:9" hidden="1" x14ac:dyDescent="0.25">
      <c r="A77" s="118" t="s">
        <v>79</v>
      </c>
      <c r="B77" s="118" t="s">
        <v>80</v>
      </c>
      <c r="C77" s="118" t="s">
        <v>97</v>
      </c>
      <c r="D77" s="26">
        <v>0</v>
      </c>
      <c r="E77" s="26">
        <v>0</v>
      </c>
      <c r="F77" s="26">
        <v>0</v>
      </c>
      <c r="G77" s="26">
        <v>0</v>
      </c>
      <c r="H77" s="26">
        <v>8000</v>
      </c>
      <c r="I77" s="26">
        <v>-8000</v>
      </c>
    </row>
    <row r="78" spans="1:9" x14ac:dyDescent="0.25">
      <c r="A78" s="118" t="s">
        <v>79</v>
      </c>
      <c r="B78" s="118" t="s">
        <v>80</v>
      </c>
      <c r="C78" s="118" t="s">
        <v>98</v>
      </c>
      <c r="D78" s="26">
        <v>67550</v>
      </c>
      <c r="E78" s="26">
        <v>67550</v>
      </c>
      <c r="F78" s="26">
        <v>5086.24</v>
      </c>
      <c r="G78" s="26">
        <v>7638.24</v>
      </c>
      <c r="H78" s="26">
        <v>60661.37</v>
      </c>
      <c r="I78" s="26">
        <v>-749.61</v>
      </c>
    </row>
    <row r="79" spans="1:9" hidden="1" x14ac:dyDescent="0.25">
      <c r="A79" s="118" t="s">
        <v>79</v>
      </c>
      <c r="B79" s="118" t="s">
        <v>80</v>
      </c>
      <c r="C79" s="118" t="s">
        <v>163</v>
      </c>
      <c r="D79" s="26">
        <v>2000</v>
      </c>
      <c r="E79" s="26">
        <v>2000</v>
      </c>
      <c r="F79" s="26">
        <v>0</v>
      </c>
      <c r="G79" s="26">
        <v>0</v>
      </c>
      <c r="H79" s="26">
        <v>5600</v>
      </c>
      <c r="I79" s="26">
        <v>-3600</v>
      </c>
    </row>
    <row r="80" spans="1:9" hidden="1" x14ac:dyDescent="0.25">
      <c r="A80" s="118" t="s">
        <v>79</v>
      </c>
      <c r="B80" s="118" t="s">
        <v>80</v>
      </c>
      <c r="C80" s="118" t="s">
        <v>163</v>
      </c>
      <c r="D80" s="26">
        <v>2000</v>
      </c>
      <c r="E80" s="26">
        <v>2000</v>
      </c>
      <c r="F80" s="26">
        <v>0</v>
      </c>
      <c r="G80" s="26">
        <v>0</v>
      </c>
      <c r="H80" s="26">
        <v>0</v>
      </c>
      <c r="I80" s="26">
        <v>2000</v>
      </c>
    </row>
    <row r="81" spans="1:9" hidden="1" x14ac:dyDescent="0.25">
      <c r="A81" s="118" t="s">
        <v>79</v>
      </c>
      <c r="B81" s="118" t="s">
        <v>80</v>
      </c>
      <c r="C81" s="118" t="s">
        <v>164</v>
      </c>
      <c r="D81" s="26">
        <v>5000</v>
      </c>
      <c r="E81" s="26">
        <v>5000</v>
      </c>
      <c r="F81" s="26">
        <v>0</v>
      </c>
      <c r="G81" s="26">
        <v>0</v>
      </c>
      <c r="H81" s="26">
        <v>0</v>
      </c>
      <c r="I81" s="26">
        <v>5000</v>
      </c>
    </row>
    <row r="82" spans="1:9" hidden="1" x14ac:dyDescent="0.25">
      <c r="A82" s="118" t="s">
        <v>79</v>
      </c>
      <c r="B82" s="118" t="s">
        <v>80</v>
      </c>
      <c r="C82" s="118" t="s">
        <v>164</v>
      </c>
      <c r="D82" s="26">
        <v>5000</v>
      </c>
      <c r="E82" s="26">
        <v>5000</v>
      </c>
      <c r="F82" s="26">
        <v>0</v>
      </c>
      <c r="G82" s="26">
        <v>0</v>
      </c>
      <c r="H82" s="26">
        <v>1000</v>
      </c>
      <c r="I82" s="26">
        <v>4000</v>
      </c>
    </row>
    <row r="83" spans="1:9" x14ac:dyDescent="0.25">
      <c r="A83" s="118" t="s">
        <v>79</v>
      </c>
      <c r="B83" s="118" t="s">
        <v>80</v>
      </c>
      <c r="C83" s="118" t="s">
        <v>99</v>
      </c>
      <c r="D83" s="26">
        <v>15000</v>
      </c>
      <c r="E83" s="26">
        <v>15000</v>
      </c>
      <c r="F83" s="26">
        <v>10970</v>
      </c>
      <c r="G83" s="26">
        <v>10970</v>
      </c>
      <c r="H83" s="26">
        <v>10975</v>
      </c>
      <c r="I83" s="26">
        <v>-6945</v>
      </c>
    </row>
    <row r="84" spans="1:9" hidden="1" x14ac:dyDescent="0.25">
      <c r="A84" s="118" t="s">
        <v>79</v>
      </c>
      <c r="B84" s="118" t="s">
        <v>80</v>
      </c>
      <c r="C84" s="118" t="s">
        <v>171</v>
      </c>
      <c r="D84" s="26">
        <v>200</v>
      </c>
      <c r="E84" s="26">
        <v>200</v>
      </c>
      <c r="F84" s="26">
        <v>0</v>
      </c>
      <c r="G84" s="26">
        <v>0</v>
      </c>
      <c r="H84" s="26">
        <v>0</v>
      </c>
      <c r="I84" s="26">
        <v>200</v>
      </c>
    </row>
    <row r="85" spans="1:9" x14ac:dyDescent="0.25">
      <c r="A85" s="118" t="s">
        <v>79</v>
      </c>
      <c r="B85" s="118" t="s">
        <v>80</v>
      </c>
      <c r="C85" s="118" t="s">
        <v>101</v>
      </c>
      <c r="D85" s="26">
        <v>12000</v>
      </c>
      <c r="E85" s="26">
        <v>12000</v>
      </c>
      <c r="F85" s="26">
        <v>9552.76</v>
      </c>
      <c r="G85" s="26">
        <v>9552.76</v>
      </c>
      <c r="H85" s="26">
        <v>496.32</v>
      </c>
      <c r="I85" s="26">
        <v>1950.92</v>
      </c>
    </row>
    <row r="86" spans="1:9" x14ac:dyDescent="0.25">
      <c r="A86" s="118" t="s">
        <v>79</v>
      </c>
      <c r="B86" s="118" t="s">
        <v>80</v>
      </c>
      <c r="C86" s="118" t="s">
        <v>101</v>
      </c>
      <c r="D86" s="26">
        <v>2978</v>
      </c>
      <c r="E86" s="26">
        <v>2978</v>
      </c>
      <c r="F86" s="26">
        <v>2702</v>
      </c>
      <c r="G86" s="26">
        <v>2702</v>
      </c>
      <c r="H86" s="26">
        <v>0</v>
      </c>
      <c r="I86" s="26">
        <v>276</v>
      </c>
    </row>
    <row r="87" spans="1:9" hidden="1" x14ac:dyDescent="0.25">
      <c r="A87" s="118" t="s">
        <v>79</v>
      </c>
      <c r="B87" s="118" t="s">
        <v>80</v>
      </c>
      <c r="C87" s="118" t="s">
        <v>103</v>
      </c>
      <c r="D87" s="26">
        <v>20000</v>
      </c>
      <c r="E87" s="26">
        <v>20000</v>
      </c>
      <c r="F87" s="26">
        <v>0</v>
      </c>
      <c r="G87" s="26">
        <v>0</v>
      </c>
      <c r="H87" s="26">
        <v>1050</v>
      </c>
      <c r="I87" s="26">
        <v>18950</v>
      </c>
    </row>
    <row r="88" spans="1:9" hidden="1" x14ac:dyDescent="0.25">
      <c r="A88" s="118" t="s">
        <v>79</v>
      </c>
      <c r="B88" s="118" t="s">
        <v>80</v>
      </c>
      <c r="C88" s="118" t="s">
        <v>103</v>
      </c>
      <c r="D88" s="26">
        <v>5000</v>
      </c>
      <c r="E88" s="26">
        <v>5000</v>
      </c>
      <c r="F88" s="26">
        <v>0</v>
      </c>
      <c r="G88" s="26">
        <v>0</v>
      </c>
      <c r="H88" s="26">
        <v>0</v>
      </c>
      <c r="I88" s="26">
        <v>5000</v>
      </c>
    </row>
    <row r="89" spans="1:9" hidden="1" x14ac:dyDescent="0.25">
      <c r="A89" s="118" t="s">
        <v>79</v>
      </c>
      <c r="B89" s="118" t="s">
        <v>80</v>
      </c>
      <c r="C89" s="118" t="s">
        <v>103</v>
      </c>
      <c r="D89" s="26">
        <v>5000</v>
      </c>
      <c r="E89" s="26">
        <v>5000</v>
      </c>
      <c r="F89" s="26">
        <v>78.73</v>
      </c>
      <c r="G89" s="26">
        <v>78.73</v>
      </c>
      <c r="H89" s="26">
        <v>321.27</v>
      </c>
      <c r="I89" s="26">
        <v>4600</v>
      </c>
    </row>
    <row r="90" spans="1:9" hidden="1" x14ac:dyDescent="0.25">
      <c r="A90" s="118" t="s">
        <v>79</v>
      </c>
      <c r="B90" s="118" t="s">
        <v>80</v>
      </c>
      <c r="C90" s="118" t="s">
        <v>103</v>
      </c>
      <c r="D90" s="26">
        <v>1000</v>
      </c>
      <c r="E90" s="26">
        <v>1000</v>
      </c>
      <c r="F90" s="26">
        <v>0</v>
      </c>
      <c r="G90" s="26">
        <v>0</v>
      </c>
      <c r="H90" s="26">
        <v>0</v>
      </c>
      <c r="I90" s="26">
        <v>1000</v>
      </c>
    </row>
    <row r="91" spans="1:9" x14ac:dyDescent="0.25">
      <c r="A91" s="118" t="s">
        <v>79</v>
      </c>
      <c r="B91" s="118" t="s">
        <v>80</v>
      </c>
      <c r="C91" s="118" t="s">
        <v>123</v>
      </c>
      <c r="D91" s="26">
        <v>0</v>
      </c>
      <c r="E91" s="26">
        <v>0</v>
      </c>
      <c r="F91" s="26">
        <v>853.37</v>
      </c>
      <c r="G91" s="26">
        <v>853.37</v>
      </c>
      <c r="H91" s="26">
        <v>0</v>
      </c>
      <c r="I91" s="26">
        <v>-853.37</v>
      </c>
    </row>
    <row r="92" spans="1:9" x14ac:dyDescent="0.25">
      <c r="A92" s="118" t="s">
        <v>79</v>
      </c>
      <c r="B92" s="118" t="s">
        <v>104</v>
      </c>
      <c r="C92" s="118" t="s">
        <v>81</v>
      </c>
      <c r="D92" s="26">
        <v>0</v>
      </c>
      <c r="E92" s="26">
        <v>0</v>
      </c>
      <c r="F92" s="26">
        <v>3362.08</v>
      </c>
      <c r="G92" s="26">
        <v>5043.12</v>
      </c>
      <c r="H92" s="26">
        <v>35301.879999999997</v>
      </c>
      <c r="I92" s="26">
        <v>-40345</v>
      </c>
    </row>
    <row r="93" spans="1:9" x14ac:dyDescent="0.25">
      <c r="A93" s="118" t="s">
        <v>79</v>
      </c>
      <c r="B93" s="118" t="s">
        <v>104</v>
      </c>
      <c r="C93" s="118" t="s">
        <v>83</v>
      </c>
      <c r="D93" s="26">
        <v>0</v>
      </c>
      <c r="E93" s="26">
        <v>0</v>
      </c>
      <c r="F93" s="26">
        <v>610.22</v>
      </c>
      <c r="G93" s="26">
        <v>915.33</v>
      </c>
      <c r="H93" s="26">
        <v>6407.32</v>
      </c>
      <c r="I93" s="26">
        <v>-7322.65</v>
      </c>
    </row>
    <row r="94" spans="1:9" hidden="1" x14ac:dyDescent="0.25">
      <c r="A94" s="118" t="s">
        <v>79</v>
      </c>
      <c r="B94" s="118" t="s">
        <v>104</v>
      </c>
      <c r="C94" s="118" t="s">
        <v>84</v>
      </c>
      <c r="D94" s="26">
        <v>0</v>
      </c>
      <c r="E94" s="26">
        <v>0</v>
      </c>
      <c r="F94" s="26">
        <v>67.239999999999995</v>
      </c>
      <c r="G94" s="26">
        <v>100.86</v>
      </c>
      <c r="H94" s="26">
        <v>706.02</v>
      </c>
      <c r="I94" s="26">
        <v>-806.88</v>
      </c>
    </row>
    <row r="95" spans="1:9" hidden="1" x14ac:dyDescent="0.25">
      <c r="A95" s="118" t="s">
        <v>79</v>
      </c>
      <c r="B95" s="118" t="s">
        <v>104</v>
      </c>
      <c r="C95" s="118" t="s">
        <v>85</v>
      </c>
      <c r="D95" s="26">
        <v>0</v>
      </c>
      <c r="E95" s="26">
        <v>0</v>
      </c>
      <c r="F95" s="26">
        <v>208.44</v>
      </c>
      <c r="G95" s="26">
        <v>312.67</v>
      </c>
      <c r="H95" s="26">
        <v>2188.65</v>
      </c>
      <c r="I95" s="26">
        <v>-2501.3200000000002</v>
      </c>
    </row>
    <row r="96" spans="1:9" hidden="1" x14ac:dyDescent="0.25">
      <c r="A96" s="118" t="s">
        <v>79</v>
      </c>
      <c r="B96" s="118" t="s">
        <v>104</v>
      </c>
      <c r="C96" s="118" t="s">
        <v>86</v>
      </c>
      <c r="D96" s="26">
        <v>0</v>
      </c>
      <c r="E96" s="26">
        <v>0</v>
      </c>
      <c r="F96" s="26">
        <v>48.76</v>
      </c>
      <c r="G96" s="26">
        <v>73.14</v>
      </c>
      <c r="H96" s="26">
        <v>511.98</v>
      </c>
      <c r="I96" s="26">
        <v>-585.12</v>
      </c>
    </row>
    <row r="97" spans="1:9" hidden="1" x14ac:dyDescent="0.25">
      <c r="A97" s="118" t="s">
        <v>79</v>
      </c>
      <c r="B97" s="118" t="s">
        <v>104</v>
      </c>
      <c r="C97" s="118" t="s">
        <v>88</v>
      </c>
      <c r="D97" s="26">
        <v>0</v>
      </c>
      <c r="E97" s="26">
        <v>0</v>
      </c>
      <c r="F97" s="26">
        <v>2.88</v>
      </c>
      <c r="G97" s="26">
        <v>4.32</v>
      </c>
      <c r="H97" s="26">
        <v>30.24</v>
      </c>
      <c r="I97" s="26">
        <v>-34.56</v>
      </c>
    </row>
    <row r="98" spans="1:9" hidden="1" x14ac:dyDescent="0.25">
      <c r="A98" s="118" t="s">
        <v>79</v>
      </c>
      <c r="B98" s="118" t="s">
        <v>104</v>
      </c>
      <c r="C98" s="118" t="s">
        <v>103</v>
      </c>
      <c r="D98" s="26">
        <v>1000</v>
      </c>
      <c r="E98" s="26">
        <v>1000</v>
      </c>
      <c r="F98" s="26">
        <v>0</v>
      </c>
      <c r="G98" s="26">
        <v>0</v>
      </c>
      <c r="H98" s="26">
        <v>800.96</v>
      </c>
      <c r="I98" s="26">
        <v>199.04</v>
      </c>
    </row>
    <row r="99" spans="1:9" x14ac:dyDescent="0.25">
      <c r="A99" s="118" t="s">
        <v>79</v>
      </c>
      <c r="B99" s="118" t="s">
        <v>105</v>
      </c>
      <c r="C99" s="118" t="s">
        <v>81</v>
      </c>
      <c r="D99" s="26">
        <v>79362</v>
      </c>
      <c r="E99" s="26">
        <v>79362</v>
      </c>
      <c r="F99" s="26">
        <v>6579.16</v>
      </c>
      <c r="G99" s="26">
        <v>9868.74</v>
      </c>
      <c r="H99" s="26">
        <v>69081.259999999995</v>
      </c>
      <c r="I99" s="26">
        <v>412</v>
      </c>
    </row>
    <row r="100" spans="1:9" x14ac:dyDescent="0.25">
      <c r="A100" s="118" t="s">
        <v>79</v>
      </c>
      <c r="B100" s="118" t="s">
        <v>105</v>
      </c>
      <c r="C100" s="118" t="s">
        <v>83</v>
      </c>
      <c r="D100" s="26">
        <v>11845</v>
      </c>
      <c r="E100" s="26">
        <v>11845</v>
      </c>
      <c r="F100" s="26">
        <v>1194.1199999999999</v>
      </c>
      <c r="G100" s="26">
        <v>1791.18</v>
      </c>
      <c r="H100" s="26">
        <v>12538.27</v>
      </c>
      <c r="I100" s="26">
        <v>-2484.4499999999998</v>
      </c>
    </row>
    <row r="101" spans="1:9" hidden="1" x14ac:dyDescent="0.25">
      <c r="A101" s="118" t="s">
        <v>79</v>
      </c>
      <c r="B101" s="118" t="s">
        <v>105</v>
      </c>
      <c r="C101" s="118" t="s">
        <v>84</v>
      </c>
      <c r="D101" s="26">
        <v>1588</v>
      </c>
      <c r="E101" s="26">
        <v>1588</v>
      </c>
      <c r="F101" s="26">
        <v>131.58000000000001</v>
      </c>
      <c r="G101" s="26">
        <v>197.37</v>
      </c>
      <c r="H101" s="26">
        <v>1381.59</v>
      </c>
      <c r="I101" s="26">
        <v>9.0399999999999991</v>
      </c>
    </row>
    <row r="102" spans="1:9" x14ac:dyDescent="0.25">
      <c r="A102" s="118" t="s">
        <v>79</v>
      </c>
      <c r="B102" s="118" t="s">
        <v>105</v>
      </c>
      <c r="C102" s="118" t="s">
        <v>85</v>
      </c>
      <c r="D102" s="26">
        <v>4046</v>
      </c>
      <c r="E102" s="26">
        <v>4046</v>
      </c>
      <c r="F102" s="26">
        <v>407.9</v>
      </c>
      <c r="G102" s="26">
        <v>611.85</v>
      </c>
      <c r="H102" s="26">
        <v>4282.97</v>
      </c>
      <c r="I102" s="26">
        <v>-848.82</v>
      </c>
    </row>
    <row r="103" spans="1:9" hidden="1" x14ac:dyDescent="0.25">
      <c r="A103" s="118" t="s">
        <v>79</v>
      </c>
      <c r="B103" s="118" t="s">
        <v>105</v>
      </c>
      <c r="C103" s="118" t="s">
        <v>86</v>
      </c>
      <c r="D103" s="26">
        <v>946</v>
      </c>
      <c r="E103" s="26">
        <v>946</v>
      </c>
      <c r="F103" s="26">
        <v>95.39</v>
      </c>
      <c r="G103" s="26">
        <v>143.09</v>
      </c>
      <c r="H103" s="26">
        <v>1001.53</v>
      </c>
      <c r="I103" s="26">
        <v>-198.62</v>
      </c>
    </row>
    <row r="104" spans="1:9" hidden="1" x14ac:dyDescent="0.25">
      <c r="A104" s="118" t="s">
        <v>79</v>
      </c>
      <c r="B104" s="118" t="s">
        <v>105</v>
      </c>
      <c r="C104" s="118" t="s">
        <v>87</v>
      </c>
      <c r="D104" s="26">
        <v>11251</v>
      </c>
      <c r="E104" s="26">
        <v>11251</v>
      </c>
      <c r="F104" s="26">
        <v>0</v>
      </c>
      <c r="G104" s="26">
        <v>0</v>
      </c>
      <c r="H104" s="26">
        <v>0</v>
      </c>
      <c r="I104" s="26">
        <v>11251</v>
      </c>
    </row>
    <row r="105" spans="1:9" hidden="1" x14ac:dyDescent="0.25">
      <c r="A105" s="118" t="s">
        <v>79</v>
      </c>
      <c r="B105" s="118" t="s">
        <v>105</v>
      </c>
      <c r="C105" s="118" t="s">
        <v>88</v>
      </c>
      <c r="D105" s="26">
        <v>55</v>
      </c>
      <c r="E105" s="26">
        <v>55</v>
      </c>
      <c r="F105" s="26">
        <v>5.76</v>
      </c>
      <c r="G105" s="26">
        <v>8.64</v>
      </c>
      <c r="H105" s="26">
        <v>60.48</v>
      </c>
      <c r="I105" s="26">
        <v>-14.12</v>
      </c>
    </row>
    <row r="106" spans="1:9" hidden="1" x14ac:dyDescent="0.25">
      <c r="A106" s="118" t="s">
        <v>79</v>
      </c>
      <c r="B106" s="118" t="s">
        <v>105</v>
      </c>
      <c r="C106" s="118" t="s">
        <v>89</v>
      </c>
      <c r="D106" s="26">
        <v>427</v>
      </c>
      <c r="E106" s="26">
        <v>427</v>
      </c>
      <c r="F106" s="26">
        <v>0</v>
      </c>
      <c r="G106" s="26">
        <v>0</v>
      </c>
      <c r="H106" s="26">
        <v>0</v>
      </c>
      <c r="I106" s="26">
        <v>427</v>
      </c>
    </row>
    <row r="107" spans="1:9" hidden="1" x14ac:dyDescent="0.25">
      <c r="A107" s="118" t="s">
        <v>79</v>
      </c>
      <c r="B107" s="118" t="s">
        <v>105</v>
      </c>
      <c r="C107" s="118" t="s">
        <v>90</v>
      </c>
      <c r="D107" s="26">
        <v>74</v>
      </c>
      <c r="E107" s="26">
        <v>74</v>
      </c>
      <c r="F107" s="26">
        <v>0</v>
      </c>
      <c r="G107" s="26">
        <v>0</v>
      </c>
      <c r="H107" s="26">
        <v>0</v>
      </c>
      <c r="I107" s="26">
        <v>74</v>
      </c>
    </row>
    <row r="108" spans="1:9" hidden="1" x14ac:dyDescent="0.25">
      <c r="A108" s="118" t="s">
        <v>79</v>
      </c>
      <c r="B108" s="118" t="s">
        <v>105</v>
      </c>
      <c r="C108" s="118" t="s">
        <v>92</v>
      </c>
      <c r="D108" s="26">
        <v>12</v>
      </c>
      <c r="E108" s="26">
        <v>12</v>
      </c>
      <c r="F108" s="26">
        <v>0</v>
      </c>
      <c r="G108" s="26">
        <v>0</v>
      </c>
      <c r="H108" s="26">
        <v>0</v>
      </c>
      <c r="I108" s="26">
        <v>12</v>
      </c>
    </row>
    <row r="109" spans="1:9" x14ac:dyDescent="0.25">
      <c r="A109" s="118" t="s">
        <v>79</v>
      </c>
      <c r="B109" s="118" t="s">
        <v>105</v>
      </c>
      <c r="C109" s="118" t="s">
        <v>93</v>
      </c>
      <c r="D109" s="26">
        <v>25000</v>
      </c>
      <c r="E109" s="26">
        <v>25000</v>
      </c>
      <c r="F109" s="26">
        <v>493.61</v>
      </c>
      <c r="G109" s="26">
        <v>659.1</v>
      </c>
      <c r="H109" s="26">
        <v>23208.9</v>
      </c>
      <c r="I109" s="26">
        <v>1132</v>
      </c>
    </row>
    <row r="110" spans="1:9" hidden="1" x14ac:dyDescent="0.25">
      <c r="A110" s="118" t="s">
        <v>79</v>
      </c>
      <c r="B110" s="118" t="s">
        <v>105</v>
      </c>
      <c r="C110" s="118" t="s">
        <v>93</v>
      </c>
      <c r="D110" s="26">
        <v>5000</v>
      </c>
      <c r="E110" s="26">
        <v>5000</v>
      </c>
      <c r="F110" s="26">
        <v>147.25</v>
      </c>
      <c r="G110" s="26">
        <v>147.25</v>
      </c>
      <c r="H110" s="26">
        <v>8054.81</v>
      </c>
      <c r="I110" s="26">
        <v>-3202.06</v>
      </c>
    </row>
    <row r="111" spans="1:9" hidden="1" x14ac:dyDescent="0.25">
      <c r="A111" s="118" t="s">
        <v>79</v>
      </c>
      <c r="B111" s="118" t="s">
        <v>105</v>
      </c>
      <c r="C111" s="118" t="s">
        <v>93</v>
      </c>
      <c r="D111" s="26">
        <v>15000</v>
      </c>
      <c r="E111" s="26">
        <v>15000</v>
      </c>
      <c r="F111" s="26">
        <v>56.87</v>
      </c>
      <c r="G111" s="26">
        <v>56.87</v>
      </c>
      <c r="H111" s="26">
        <v>10179.129999999999</v>
      </c>
      <c r="I111" s="26">
        <v>4764</v>
      </c>
    </row>
    <row r="112" spans="1:9" hidden="1" x14ac:dyDescent="0.25">
      <c r="A112" s="118" t="s">
        <v>79</v>
      </c>
      <c r="B112" s="118" t="s">
        <v>105</v>
      </c>
      <c r="C112" s="118" t="s">
        <v>94</v>
      </c>
      <c r="D112" s="26">
        <v>1400</v>
      </c>
      <c r="E112" s="26">
        <v>1400</v>
      </c>
      <c r="F112" s="26">
        <v>248.54</v>
      </c>
      <c r="G112" s="26">
        <v>443.05</v>
      </c>
      <c r="H112" s="26">
        <v>4556.95</v>
      </c>
      <c r="I112" s="26">
        <v>-3600</v>
      </c>
    </row>
    <row r="113" spans="1:9" hidden="1" x14ac:dyDescent="0.25">
      <c r="A113" s="118" t="s">
        <v>79</v>
      </c>
      <c r="B113" s="118" t="s">
        <v>105</v>
      </c>
      <c r="C113" s="118" t="s">
        <v>101</v>
      </c>
      <c r="D113" s="26">
        <v>5000</v>
      </c>
      <c r="E113" s="26">
        <v>5000</v>
      </c>
      <c r="F113" s="26">
        <v>0</v>
      </c>
      <c r="G113" s="26">
        <v>0</v>
      </c>
      <c r="H113" s="26">
        <v>850</v>
      </c>
      <c r="I113" s="26">
        <v>4150</v>
      </c>
    </row>
    <row r="114" spans="1:9" x14ac:dyDescent="0.25">
      <c r="A114" s="118" t="s">
        <v>79</v>
      </c>
      <c r="B114" s="118" t="s">
        <v>106</v>
      </c>
      <c r="C114" s="118" t="s">
        <v>81</v>
      </c>
      <c r="D114" s="26">
        <v>133900</v>
      </c>
      <c r="E114" s="26">
        <v>133900</v>
      </c>
      <c r="F114" s="26">
        <v>11158.34</v>
      </c>
      <c r="G114" s="26">
        <v>22316.68</v>
      </c>
      <c r="H114" s="26">
        <v>111583.32</v>
      </c>
      <c r="I114" s="26">
        <v>0</v>
      </c>
    </row>
    <row r="115" spans="1:9" x14ac:dyDescent="0.25">
      <c r="A115" s="118" t="s">
        <v>79</v>
      </c>
      <c r="B115" s="118" t="s">
        <v>106</v>
      </c>
      <c r="C115" s="118" t="s">
        <v>83</v>
      </c>
      <c r="D115" s="26">
        <v>30000</v>
      </c>
      <c r="E115" s="26">
        <v>30000</v>
      </c>
      <c r="F115" s="26">
        <v>2025.24</v>
      </c>
      <c r="G115" s="26">
        <v>4050.48</v>
      </c>
      <c r="H115" s="26">
        <v>20252.38</v>
      </c>
      <c r="I115" s="26">
        <v>5697.14</v>
      </c>
    </row>
    <row r="116" spans="1:9" hidden="1" x14ac:dyDescent="0.25">
      <c r="A116" s="118" t="s">
        <v>79</v>
      </c>
      <c r="B116" s="118" t="s">
        <v>106</v>
      </c>
      <c r="C116" s="118" t="s">
        <v>84</v>
      </c>
      <c r="D116" s="26">
        <v>2990</v>
      </c>
      <c r="E116" s="26">
        <v>2990</v>
      </c>
      <c r="F116" s="26">
        <v>223.16</v>
      </c>
      <c r="G116" s="26">
        <v>446.32</v>
      </c>
      <c r="H116" s="26">
        <v>2231.6</v>
      </c>
      <c r="I116" s="26">
        <v>312.08</v>
      </c>
    </row>
    <row r="117" spans="1:9" x14ac:dyDescent="0.25">
      <c r="A117" s="118" t="s">
        <v>79</v>
      </c>
      <c r="B117" s="118" t="s">
        <v>106</v>
      </c>
      <c r="C117" s="118" t="s">
        <v>85</v>
      </c>
      <c r="D117" s="26">
        <v>9269</v>
      </c>
      <c r="E117" s="26">
        <v>9269</v>
      </c>
      <c r="F117" s="26">
        <v>691.82</v>
      </c>
      <c r="G117" s="26">
        <v>1383.64</v>
      </c>
      <c r="H117" s="26">
        <v>6918.19</v>
      </c>
      <c r="I117" s="26">
        <v>967.17</v>
      </c>
    </row>
    <row r="118" spans="1:9" hidden="1" x14ac:dyDescent="0.25">
      <c r="A118" s="118" t="s">
        <v>79</v>
      </c>
      <c r="B118" s="118" t="s">
        <v>106</v>
      </c>
      <c r="C118" s="118" t="s">
        <v>86</v>
      </c>
      <c r="D118" s="26">
        <v>2168</v>
      </c>
      <c r="E118" s="26">
        <v>2168</v>
      </c>
      <c r="F118" s="26">
        <v>161.80000000000001</v>
      </c>
      <c r="G118" s="26">
        <v>323.60000000000002</v>
      </c>
      <c r="H118" s="26">
        <v>1618</v>
      </c>
      <c r="I118" s="26">
        <v>226.4</v>
      </c>
    </row>
    <row r="119" spans="1:9" x14ac:dyDescent="0.25">
      <c r="A119" s="118" t="s">
        <v>79</v>
      </c>
      <c r="B119" s="118" t="s">
        <v>106</v>
      </c>
      <c r="C119" s="118" t="s">
        <v>87</v>
      </c>
      <c r="D119" s="26">
        <v>7554</v>
      </c>
      <c r="E119" s="26">
        <v>7554</v>
      </c>
      <c r="F119" s="26">
        <v>553.62</v>
      </c>
      <c r="G119" s="26">
        <v>1107.24</v>
      </c>
      <c r="H119" s="26">
        <v>5563.89</v>
      </c>
      <c r="I119" s="26">
        <v>882.87</v>
      </c>
    </row>
    <row r="120" spans="1:9" hidden="1" x14ac:dyDescent="0.25">
      <c r="A120" s="118" t="s">
        <v>79</v>
      </c>
      <c r="B120" s="118" t="s">
        <v>106</v>
      </c>
      <c r="C120" s="118" t="s">
        <v>88</v>
      </c>
      <c r="D120" s="26">
        <v>78</v>
      </c>
      <c r="E120" s="26">
        <v>78</v>
      </c>
      <c r="F120" s="26">
        <v>5.76</v>
      </c>
      <c r="G120" s="26">
        <v>11.52</v>
      </c>
      <c r="H120" s="26">
        <v>57.6</v>
      </c>
      <c r="I120" s="26">
        <v>8.8800000000000008</v>
      </c>
    </row>
    <row r="121" spans="1:9" hidden="1" x14ac:dyDescent="0.25">
      <c r="A121" s="118" t="s">
        <v>79</v>
      </c>
      <c r="B121" s="118" t="s">
        <v>106</v>
      </c>
      <c r="C121" s="118" t="s">
        <v>89</v>
      </c>
      <c r="D121" s="26">
        <v>237</v>
      </c>
      <c r="E121" s="26">
        <v>237</v>
      </c>
      <c r="F121" s="26">
        <v>17.16</v>
      </c>
      <c r="G121" s="26">
        <v>34.32</v>
      </c>
      <c r="H121" s="26">
        <v>172.48</v>
      </c>
      <c r="I121" s="26">
        <v>30.2</v>
      </c>
    </row>
    <row r="122" spans="1:9" hidden="1" x14ac:dyDescent="0.25">
      <c r="A122" s="118" t="s">
        <v>79</v>
      </c>
      <c r="B122" s="118" t="s">
        <v>106</v>
      </c>
      <c r="C122" s="118" t="s">
        <v>90</v>
      </c>
      <c r="D122" s="26">
        <v>52</v>
      </c>
      <c r="E122" s="26">
        <v>52</v>
      </c>
      <c r="F122" s="26">
        <v>3.76</v>
      </c>
      <c r="G122" s="26">
        <v>7.52</v>
      </c>
      <c r="H122" s="26">
        <v>37.659999999999997</v>
      </c>
      <c r="I122" s="26">
        <v>6.82</v>
      </c>
    </row>
    <row r="123" spans="1:9" hidden="1" x14ac:dyDescent="0.25">
      <c r="A123" s="118" t="s">
        <v>79</v>
      </c>
      <c r="B123" s="118" t="s">
        <v>106</v>
      </c>
      <c r="C123" s="118" t="s">
        <v>92</v>
      </c>
      <c r="D123" s="26">
        <v>13</v>
      </c>
      <c r="E123" s="26">
        <v>13</v>
      </c>
      <c r="F123" s="26">
        <v>0</v>
      </c>
      <c r="G123" s="26">
        <v>0</v>
      </c>
      <c r="H123" s="26">
        <v>0</v>
      </c>
      <c r="I123" s="26">
        <v>13</v>
      </c>
    </row>
    <row r="124" spans="1:9" hidden="1" x14ac:dyDescent="0.25">
      <c r="A124" s="118" t="s">
        <v>79</v>
      </c>
      <c r="B124" s="118" t="s">
        <v>106</v>
      </c>
      <c r="C124" s="118" t="s">
        <v>93</v>
      </c>
      <c r="D124" s="26">
        <v>12000</v>
      </c>
      <c r="E124" s="26">
        <v>12000</v>
      </c>
      <c r="F124" s="26">
        <v>181.4</v>
      </c>
      <c r="G124" s="26">
        <v>181.4</v>
      </c>
      <c r="H124" s="26">
        <v>11143.6</v>
      </c>
      <c r="I124" s="26">
        <v>675</v>
      </c>
    </row>
    <row r="125" spans="1:9" hidden="1" x14ac:dyDescent="0.25">
      <c r="A125" s="118" t="s">
        <v>79</v>
      </c>
      <c r="B125" s="118" t="s">
        <v>106</v>
      </c>
      <c r="C125" s="118" t="s">
        <v>107</v>
      </c>
      <c r="D125" s="26">
        <v>20000</v>
      </c>
      <c r="E125" s="26">
        <v>20000</v>
      </c>
      <c r="F125" s="26">
        <v>0</v>
      </c>
      <c r="G125" s="26">
        <v>0</v>
      </c>
      <c r="H125" s="26">
        <v>20645</v>
      </c>
      <c r="I125" s="26">
        <v>-645</v>
      </c>
    </row>
    <row r="126" spans="1:9" hidden="1" x14ac:dyDescent="0.25">
      <c r="A126" s="118" t="s">
        <v>79</v>
      </c>
      <c r="B126" s="118" t="s">
        <v>106</v>
      </c>
      <c r="C126" s="118" t="s">
        <v>108</v>
      </c>
      <c r="D126" s="26">
        <v>1500</v>
      </c>
      <c r="E126" s="26">
        <v>1500</v>
      </c>
      <c r="F126" s="26">
        <v>0</v>
      </c>
      <c r="G126" s="26">
        <v>0</v>
      </c>
      <c r="H126" s="26">
        <v>51000</v>
      </c>
      <c r="I126" s="26">
        <v>-49500</v>
      </c>
    </row>
    <row r="127" spans="1:9" x14ac:dyDescent="0.25">
      <c r="A127" s="118" t="s">
        <v>79</v>
      </c>
      <c r="B127" s="118" t="s">
        <v>106</v>
      </c>
      <c r="C127" s="118" t="s">
        <v>95</v>
      </c>
      <c r="D127" s="26">
        <v>2970</v>
      </c>
      <c r="E127" s="26">
        <v>2970</v>
      </c>
      <c r="F127" s="26">
        <v>2770</v>
      </c>
      <c r="G127" s="26">
        <v>2870</v>
      </c>
      <c r="H127" s="26">
        <v>175</v>
      </c>
      <c r="I127" s="26">
        <v>-75</v>
      </c>
    </row>
    <row r="128" spans="1:9" hidden="1" x14ac:dyDescent="0.25">
      <c r="A128" s="118" t="s">
        <v>79</v>
      </c>
      <c r="B128" s="118" t="s">
        <v>106</v>
      </c>
      <c r="C128" s="118" t="s">
        <v>109</v>
      </c>
      <c r="D128" s="26">
        <v>10000</v>
      </c>
      <c r="E128" s="26">
        <v>10000</v>
      </c>
      <c r="F128" s="26">
        <v>0</v>
      </c>
      <c r="G128" s="26">
        <v>0</v>
      </c>
      <c r="H128" s="26">
        <v>2000</v>
      </c>
      <c r="I128" s="26">
        <v>8000</v>
      </c>
    </row>
    <row r="129" spans="1:9" hidden="1" x14ac:dyDescent="0.25">
      <c r="A129" s="118" t="s">
        <v>79</v>
      </c>
      <c r="B129" s="118" t="s">
        <v>106</v>
      </c>
      <c r="C129" s="118" t="s">
        <v>110</v>
      </c>
      <c r="D129" s="26">
        <v>5000</v>
      </c>
      <c r="E129" s="26">
        <v>5000</v>
      </c>
      <c r="F129" s="26">
        <v>0</v>
      </c>
      <c r="G129" s="26">
        <v>0</v>
      </c>
      <c r="H129" s="26">
        <v>2000</v>
      </c>
      <c r="I129" s="26">
        <v>3000</v>
      </c>
    </row>
    <row r="130" spans="1:9" x14ac:dyDescent="0.25">
      <c r="A130" s="118" t="s">
        <v>79</v>
      </c>
      <c r="B130" s="118" t="s">
        <v>106</v>
      </c>
      <c r="C130" s="118" t="s">
        <v>98</v>
      </c>
      <c r="D130" s="26">
        <v>1700</v>
      </c>
      <c r="E130" s="26">
        <v>1700</v>
      </c>
      <c r="F130" s="26">
        <v>3117</v>
      </c>
      <c r="G130" s="26">
        <v>3117</v>
      </c>
      <c r="H130" s="26">
        <v>2100</v>
      </c>
      <c r="I130" s="26">
        <v>-3517</v>
      </c>
    </row>
    <row r="131" spans="1:9" hidden="1" x14ac:dyDescent="0.25">
      <c r="A131" s="118" t="s">
        <v>79</v>
      </c>
      <c r="B131" s="118" t="s">
        <v>106</v>
      </c>
      <c r="C131" s="118" t="s">
        <v>103</v>
      </c>
      <c r="D131" s="26">
        <v>5000</v>
      </c>
      <c r="E131" s="26">
        <v>5000</v>
      </c>
      <c r="F131" s="26">
        <v>0</v>
      </c>
      <c r="G131" s="26">
        <v>0</v>
      </c>
      <c r="H131" s="26">
        <v>0</v>
      </c>
      <c r="I131" s="26">
        <v>5000</v>
      </c>
    </row>
    <row r="132" spans="1:9" x14ac:dyDescent="0.25">
      <c r="A132" s="118" t="s">
        <v>79</v>
      </c>
      <c r="B132" s="118" t="s">
        <v>111</v>
      </c>
      <c r="C132" s="118" t="s">
        <v>81</v>
      </c>
      <c r="D132" s="26">
        <v>98936</v>
      </c>
      <c r="E132" s="26">
        <v>98936</v>
      </c>
      <c r="F132" s="26">
        <v>9625</v>
      </c>
      <c r="G132" s="26">
        <v>19250</v>
      </c>
      <c r="H132" s="26">
        <v>96250</v>
      </c>
      <c r="I132" s="26">
        <v>-16564</v>
      </c>
    </row>
    <row r="133" spans="1:9" x14ac:dyDescent="0.25">
      <c r="A133" s="118" t="s">
        <v>79</v>
      </c>
      <c r="B133" s="118" t="s">
        <v>111</v>
      </c>
      <c r="C133" s="118" t="s">
        <v>83</v>
      </c>
      <c r="D133" s="26">
        <v>21000</v>
      </c>
      <c r="E133" s="26">
        <v>21000</v>
      </c>
      <c r="F133" s="26">
        <v>1746.94</v>
      </c>
      <c r="G133" s="26">
        <v>3493.88</v>
      </c>
      <c r="H133" s="26">
        <v>17469.400000000001</v>
      </c>
      <c r="I133" s="26">
        <v>36.72</v>
      </c>
    </row>
    <row r="134" spans="1:9" hidden="1" x14ac:dyDescent="0.25">
      <c r="A134" s="118" t="s">
        <v>79</v>
      </c>
      <c r="B134" s="118" t="s">
        <v>111</v>
      </c>
      <c r="C134" s="118" t="s">
        <v>84</v>
      </c>
      <c r="D134" s="26">
        <v>1979</v>
      </c>
      <c r="E134" s="26">
        <v>1979</v>
      </c>
      <c r="F134" s="26">
        <v>192.5</v>
      </c>
      <c r="G134" s="26">
        <v>385</v>
      </c>
      <c r="H134" s="26">
        <v>1925</v>
      </c>
      <c r="I134" s="26">
        <v>-331</v>
      </c>
    </row>
    <row r="135" spans="1:9" x14ac:dyDescent="0.25">
      <c r="A135" s="118" t="s">
        <v>79</v>
      </c>
      <c r="B135" s="118" t="s">
        <v>111</v>
      </c>
      <c r="C135" s="118" t="s">
        <v>85</v>
      </c>
      <c r="D135" s="26">
        <v>6134</v>
      </c>
      <c r="E135" s="26">
        <v>6134</v>
      </c>
      <c r="F135" s="26">
        <v>596.76</v>
      </c>
      <c r="G135" s="26">
        <v>1193.52</v>
      </c>
      <c r="H135" s="26">
        <v>5967.6</v>
      </c>
      <c r="I135" s="26">
        <v>-1027.1199999999999</v>
      </c>
    </row>
    <row r="136" spans="1:9" hidden="1" x14ac:dyDescent="0.25">
      <c r="A136" s="118" t="s">
        <v>79</v>
      </c>
      <c r="B136" s="118" t="s">
        <v>111</v>
      </c>
      <c r="C136" s="118" t="s">
        <v>86</v>
      </c>
      <c r="D136" s="26">
        <v>1435</v>
      </c>
      <c r="E136" s="26">
        <v>1435</v>
      </c>
      <c r="F136" s="26">
        <v>139.56</v>
      </c>
      <c r="G136" s="26">
        <v>279.12</v>
      </c>
      <c r="H136" s="26">
        <v>1395.6</v>
      </c>
      <c r="I136" s="26">
        <v>-239.72</v>
      </c>
    </row>
    <row r="137" spans="1:9" hidden="1" x14ac:dyDescent="0.25">
      <c r="A137" s="118" t="s">
        <v>79</v>
      </c>
      <c r="B137" s="118" t="s">
        <v>111</v>
      </c>
      <c r="C137" s="118" t="s">
        <v>88</v>
      </c>
      <c r="D137" s="26">
        <v>70</v>
      </c>
      <c r="E137" s="26">
        <v>70</v>
      </c>
      <c r="F137" s="26">
        <v>5.76</v>
      </c>
      <c r="G137" s="26">
        <v>11.52</v>
      </c>
      <c r="H137" s="26">
        <v>57.6</v>
      </c>
      <c r="I137" s="26">
        <v>0.88</v>
      </c>
    </row>
    <row r="138" spans="1:9" hidden="1" x14ac:dyDescent="0.25">
      <c r="A138" s="118" t="s">
        <v>79</v>
      </c>
      <c r="B138" s="118" t="s">
        <v>111</v>
      </c>
      <c r="C138" s="118" t="s">
        <v>89</v>
      </c>
      <c r="D138" s="26">
        <v>212</v>
      </c>
      <c r="E138" s="26">
        <v>212</v>
      </c>
      <c r="F138" s="26">
        <v>17.16</v>
      </c>
      <c r="G138" s="26">
        <v>34.32</v>
      </c>
      <c r="H138" s="26">
        <v>172.48</v>
      </c>
      <c r="I138" s="26">
        <v>5.2</v>
      </c>
    </row>
    <row r="139" spans="1:9" hidden="1" x14ac:dyDescent="0.25">
      <c r="A139" s="118" t="s">
        <v>79</v>
      </c>
      <c r="B139" s="118" t="s">
        <v>111</v>
      </c>
      <c r="C139" s="118" t="s">
        <v>90</v>
      </c>
      <c r="D139" s="26">
        <v>46</v>
      </c>
      <c r="E139" s="26">
        <v>46</v>
      </c>
      <c r="F139" s="26">
        <v>3.76</v>
      </c>
      <c r="G139" s="26">
        <v>7.52</v>
      </c>
      <c r="H139" s="26">
        <v>37.659999999999997</v>
      </c>
      <c r="I139" s="26">
        <v>0.82</v>
      </c>
    </row>
    <row r="140" spans="1:9" hidden="1" x14ac:dyDescent="0.25">
      <c r="A140" s="118" t="s">
        <v>79</v>
      </c>
      <c r="B140" s="118" t="s">
        <v>111</v>
      </c>
      <c r="C140" s="118" t="s">
        <v>92</v>
      </c>
      <c r="D140" s="26">
        <v>12</v>
      </c>
      <c r="E140" s="26">
        <v>12</v>
      </c>
      <c r="F140" s="26">
        <v>0</v>
      </c>
      <c r="G140" s="26">
        <v>0</v>
      </c>
      <c r="H140" s="26">
        <v>0</v>
      </c>
      <c r="I140" s="26">
        <v>12</v>
      </c>
    </row>
    <row r="141" spans="1:9" hidden="1" x14ac:dyDescent="0.25">
      <c r="A141" s="118" t="s">
        <v>79</v>
      </c>
      <c r="B141" s="118" t="s">
        <v>111</v>
      </c>
      <c r="C141" s="118" t="s">
        <v>93</v>
      </c>
      <c r="D141" s="26">
        <v>1000</v>
      </c>
      <c r="E141" s="26">
        <v>1000</v>
      </c>
      <c r="F141" s="26">
        <v>26.67</v>
      </c>
      <c r="G141" s="26">
        <v>26.67</v>
      </c>
      <c r="H141" s="26">
        <v>1000</v>
      </c>
      <c r="I141" s="26">
        <v>-26.67</v>
      </c>
    </row>
    <row r="142" spans="1:9" hidden="1" x14ac:dyDescent="0.25">
      <c r="A142" s="118" t="s">
        <v>79</v>
      </c>
      <c r="B142" s="118" t="s">
        <v>111</v>
      </c>
      <c r="C142" s="118" t="s">
        <v>94</v>
      </c>
      <c r="D142" s="26">
        <v>0</v>
      </c>
      <c r="E142" s="26">
        <v>0</v>
      </c>
      <c r="F142" s="26">
        <v>0</v>
      </c>
      <c r="G142" s="26">
        <v>0</v>
      </c>
      <c r="H142" s="26">
        <v>1649.7</v>
      </c>
      <c r="I142" s="26">
        <v>-1649.7</v>
      </c>
    </row>
    <row r="143" spans="1:9" x14ac:dyDescent="0.25">
      <c r="A143" s="118" t="s">
        <v>79</v>
      </c>
      <c r="B143" s="118" t="s">
        <v>111</v>
      </c>
      <c r="C143" s="118" t="s">
        <v>103</v>
      </c>
      <c r="D143" s="26">
        <v>0</v>
      </c>
      <c r="E143" s="26">
        <v>0</v>
      </c>
      <c r="F143" s="26">
        <v>105.48</v>
      </c>
      <c r="G143" s="26">
        <v>512.99</v>
      </c>
      <c r="H143" s="26">
        <v>448.03</v>
      </c>
      <c r="I143" s="26">
        <v>-961.02</v>
      </c>
    </row>
    <row r="144" spans="1:9" x14ac:dyDescent="0.25">
      <c r="A144" s="118" t="s">
        <v>79</v>
      </c>
      <c r="B144" s="118" t="s">
        <v>112</v>
      </c>
      <c r="C144" s="118" t="s">
        <v>81</v>
      </c>
      <c r="D144" s="26">
        <v>70000</v>
      </c>
      <c r="E144" s="26">
        <v>70000</v>
      </c>
      <c r="F144" s="26">
        <v>5833.34</v>
      </c>
      <c r="G144" s="26">
        <v>11666.68</v>
      </c>
      <c r="H144" s="26">
        <v>58333.32</v>
      </c>
      <c r="I144" s="26">
        <v>0</v>
      </c>
    </row>
    <row r="145" spans="1:9" x14ac:dyDescent="0.25">
      <c r="A145" s="118" t="s">
        <v>79</v>
      </c>
      <c r="B145" s="118" t="s">
        <v>112</v>
      </c>
      <c r="C145" s="118" t="s">
        <v>81</v>
      </c>
      <c r="D145" s="26">
        <v>69237</v>
      </c>
      <c r="E145" s="26">
        <v>69237</v>
      </c>
      <c r="F145" s="26">
        <v>5769.68</v>
      </c>
      <c r="G145" s="26">
        <v>11539.36</v>
      </c>
      <c r="H145" s="26">
        <v>57696.639999999999</v>
      </c>
      <c r="I145" s="26">
        <v>1</v>
      </c>
    </row>
    <row r="146" spans="1:9" x14ac:dyDescent="0.25">
      <c r="A146" s="118" t="s">
        <v>79</v>
      </c>
      <c r="B146" s="118" t="s">
        <v>112</v>
      </c>
      <c r="C146" s="118" t="s">
        <v>81</v>
      </c>
      <c r="D146" s="26">
        <v>19924</v>
      </c>
      <c r="E146" s="26">
        <v>19924</v>
      </c>
      <c r="F146" s="26">
        <v>1660.34</v>
      </c>
      <c r="G146" s="26">
        <v>3320.68</v>
      </c>
      <c r="H146" s="26">
        <v>16603.32</v>
      </c>
      <c r="I146" s="26">
        <v>0</v>
      </c>
    </row>
    <row r="147" spans="1:9" x14ac:dyDescent="0.25">
      <c r="A147" s="118" t="s">
        <v>79</v>
      </c>
      <c r="B147" s="118" t="s">
        <v>112</v>
      </c>
      <c r="C147" s="118" t="s">
        <v>83</v>
      </c>
      <c r="D147" s="26">
        <v>16000</v>
      </c>
      <c r="E147" s="26">
        <v>16000</v>
      </c>
      <c r="F147" s="26">
        <v>1058.76</v>
      </c>
      <c r="G147" s="26">
        <v>2117.52</v>
      </c>
      <c r="H147" s="26">
        <v>10587.58</v>
      </c>
      <c r="I147" s="26">
        <v>3294.9</v>
      </c>
    </row>
    <row r="148" spans="1:9" x14ac:dyDescent="0.25">
      <c r="A148" s="118" t="s">
        <v>79</v>
      </c>
      <c r="B148" s="118" t="s">
        <v>112</v>
      </c>
      <c r="C148" s="118" t="s">
        <v>83</v>
      </c>
      <c r="D148" s="26">
        <v>16000</v>
      </c>
      <c r="E148" s="26">
        <v>16000</v>
      </c>
      <c r="F148" s="26">
        <v>1047.2</v>
      </c>
      <c r="G148" s="26">
        <v>2094.4</v>
      </c>
      <c r="H148" s="26">
        <v>10471.959999999999</v>
      </c>
      <c r="I148" s="26">
        <v>3433.64</v>
      </c>
    </row>
    <row r="149" spans="1:9" x14ac:dyDescent="0.25">
      <c r="A149" s="118" t="s">
        <v>79</v>
      </c>
      <c r="B149" s="118" t="s">
        <v>112</v>
      </c>
      <c r="C149" s="118" t="s">
        <v>83</v>
      </c>
      <c r="D149" s="26">
        <v>4000</v>
      </c>
      <c r="E149" s="26">
        <v>4000</v>
      </c>
      <c r="F149" s="26">
        <v>301.36</v>
      </c>
      <c r="G149" s="26">
        <v>602.72</v>
      </c>
      <c r="H149" s="26">
        <v>3013.58</v>
      </c>
      <c r="I149" s="26">
        <v>383.7</v>
      </c>
    </row>
    <row r="150" spans="1:9" hidden="1" x14ac:dyDescent="0.25">
      <c r="A150" s="118" t="s">
        <v>79</v>
      </c>
      <c r="B150" s="118" t="s">
        <v>112</v>
      </c>
      <c r="C150" s="118" t="s">
        <v>84</v>
      </c>
      <c r="D150" s="26">
        <v>1564</v>
      </c>
      <c r="E150" s="26">
        <v>1564</v>
      </c>
      <c r="F150" s="26">
        <v>116.66</v>
      </c>
      <c r="G150" s="26">
        <v>233.32</v>
      </c>
      <c r="H150" s="26">
        <v>1166.5999999999999</v>
      </c>
      <c r="I150" s="26">
        <v>164.08</v>
      </c>
    </row>
    <row r="151" spans="1:9" hidden="1" x14ac:dyDescent="0.25">
      <c r="A151" s="118" t="s">
        <v>79</v>
      </c>
      <c r="B151" s="118" t="s">
        <v>112</v>
      </c>
      <c r="C151" s="118" t="s">
        <v>84</v>
      </c>
      <c r="D151" s="26">
        <v>1546</v>
      </c>
      <c r="E151" s="26">
        <v>1546</v>
      </c>
      <c r="F151" s="26">
        <v>115.4</v>
      </c>
      <c r="G151" s="26">
        <v>230.8</v>
      </c>
      <c r="H151" s="26">
        <v>1154</v>
      </c>
      <c r="I151" s="26">
        <v>161.19999999999999</v>
      </c>
    </row>
    <row r="152" spans="1:9" hidden="1" x14ac:dyDescent="0.25">
      <c r="A152" s="118" t="s">
        <v>79</v>
      </c>
      <c r="B152" s="118" t="s">
        <v>112</v>
      </c>
      <c r="C152" s="118" t="s">
        <v>84</v>
      </c>
      <c r="D152" s="26">
        <v>111</v>
      </c>
      <c r="E152" s="26">
        <v>111</v>
      </c>
      <c r="F152" s="26">
        <v>33.200000000000003</v>
      </c>
      <c r="G152" s="26">
        <v>66.400000000000006</v>
      </c>
      <c r="H152" s="26">
        <v>332</v>
      </c>
      <c r="I152" s="26">
        <v>-287.39999999999998</v>
      </c>
    </row>
    <row r="153" spans="1:9" x14ac:dyDescent="0.25">
      <c r="A153" s="118" t="s">
        <v>79</v>
      </c>
      <c r="B153" s="118" t="s">
        <v>112</v>
      </c>
      <c r="C153" s="118" t="s">
        <v>85</v>
      </c>
      <c r="D153" s="26">
        <v>4848</v>
      </c>
      <c r="E153" s="26">
        <v>4848</v>
      </c>
      <c r="F153" s="26">
        <v>361.66</v>
      </c>
      <c r="G153" s="26">
        <v>723.32</v>
      </c>
      <c r="H153" s="26">
        <v>3616.6</v>
      </c>
      <c r="I153" s="26">
        <v>508.08</v>
      </c>
    </row>
    <row r="154" spans="1:9" x14ac:dyDescent="0.25">
      <c r="A154" s="118" t="s">
        <v>79</v>
      </c>
      <c r="B154" s="118" t="s">
        <v>112</v>
      </c>
      <c r="C154" s="118" t="s">
        <v>85</v>
      </c>
      <c r="D154" s="26">
        <v>4793</v>
      </c>
      <c r="E154" s="26">
        <v>4793</v>
      </c>
      <c r="F154" s="26">
        <v>357.72</v>
      </c>
      <c r="G154" s="26">
        <v>715.44</v>
      </c>
      <c r="H154" s="26">
        <v>3577.2</v>
      </c>
      <c r="I154" s="26">
        <v>500.36</v>
      </c>
    </row>
    <row r="155" spans="1:9" hidden="1" x14ac:dyDescent="0.25">
      <c r="A155" s="118" t="s">
        <v>79</v>
      </c>
      <c r="B155" s="118" t="s">
        <v>112</v>
      </c>
      <c r="C155" s="118" t="s">
        <v>85</v>
      </c>
      <c r="D155" s="26">
        <v>345</v>
      </c>
      <c r="E155" s="26">
        <v>345</v>
      </c>
      <c r="F155" s="26">
        <v>102.94</v>
      </c>
      <c r="G155" s="26">
        <v>205.88</v>
      </c>
      <c r="H155" s="26">
        <v>1029.4000000000001</v>
      </c>
      <c r="I155" s="26">
        <v>-890.28</v>
      </c>
    </row>
    <row r="156" spans="1:9" hidden="1" x14ac:dyDescent="0.25">
      <c r="A156" s="118" t="s">
        <v>79</v>
      </c>
      <c r="B156" s="118" t="s">
        <v>112</v>
      </c>
      <c r="C156" s="118" t="s">
        <v>86</v>
      </c>
      <c r="D156" s="26">
        <v>1134</v>
      </c>
      <c r="E156" s="26">
        <v>1134</v>
      </c>
      <c r="F156" s="26">
        <v>84.58</v>
      </c>
      <c r="G156" s="26">
        <v>169.16</v>
      </c>
      <c r="H156" s="26">
        <v>845.8</v>
      </c>
      <c r="I156" s="26">
        <v>119.04</v>
      </c>
    </row>
    <row r="157" spans="1:9" hidden="1" x14ac:dyDescent="0.25">
      <c r="A157" s="118" t="s">
        <v>79</v>
      </c>
      <c r="B157" s="118" t="s">
        <v>112</v>
      </c>
      <c r="C157" s="118" t="s">
        <v>86</v>
      </c>
      <c r="D157" s="26">
        <v>1121</v>
      </c>
      <c r="E157" s="26">
        <v>1121</v>
      </c>
      <c r="F157" s="26">
        <v>83.68</v>
      </c>
      <c r="G157" s="26">
        <v>167.36</v>
      </c>
      <c r="H157" s="26">
        <v>836.78</v>
      </c>
      <c r="I157" s="26">
        <v>116.86</v>
      </c>
    </row>
    <row r="158" spans="1:9" hidden="1" x14ac:dyDescent="0.25">
      <c r="A158" s="118" t="s">
        <v>79</v>
      </c>
      <c r="B158" s="118" t="s">
        <v>112</v>
      </c>
      <c r="C158" s="118" t="s">
        <v>86</v>
      </c>
      <c r="D158" s="26">
        <v>81</v>
      </c>
      <c r="E158" s="26">
        <v>81</v>
      </c>
      <c r="F158" s="26">
        <v>24.08</v>
      </c>
      <c r="G158" s="26">
        <v>48.16</v>
      </c>
      <c r="H158" s="26">
        <v>240.8</v>
      </c>
      <c r="I158" s="26">
        <v>-207.96</v>
      </c>
    </row>
    <row r="159" spans="1:9" x14ac:dyDescent="0.25">
      <c r="A159" s="118" t="s">
        <v>79</v>
      </c>
      <c r="B159" s="118" t="s">
        <v>112</v>
      </c>
      <c r="C159" s="118" t="s">
        <v>87</v>
      </c>
      <c r="D159" s="26">
        <v>6108</v>
      </c>
      <c r="E159" s="26">
        <v>6108</v>
      </c>
      <c r="F159" s="26">
        <v>447.68</v>
      </c>
      <c r="G159" s="26">
        <v>895.36</v>
      </c>
      <c r="H159" s="26">
        <v>4499.1899999999996</v>
      </c>
      <c r="I159" s="26">
        <v>713.45</v>
      </c>
    </row>
    <row r="160" spans="1:9" x14ac:dyDescent="0.25">
      <c r="A160" s="118" t="s">
        <v>79</v>
      </c>
      <c r="B160" s="118" t="s">
        <v>112</v>
      </c>
      <c r="C160" s="118" t="s">
        <v>87</v>
      </c>
      <c r="D160" s="26">
        <v>5648</v>
      </c>
      <c r="E160" s="26">
        <v>5648</v>
      </c>
      <c r="F160" s="26">
        <v>413.92</v>
      </c>
      <c r="G160" s="26">
        <v>827.84</v>
      </c>
      <c r="H160" s="26">
        <v>4159.8999999999996</v>
      </c>
      <c r="I160" s="26">
        <v>660.26</v>
      </c>
    </row>
    <row r="161" spans="1:9" hidden="1" x14ac:dyDescent="0.25">
      <c r="A161" s="118" t="s">
        <v>79</v>
      </c>
      <c r="B161" s="118" t="s">
        <v>112</v>
      </c>
      <c r="C161" s="118" t="s">
        <v>88</v>
      </c>
      <c r="D161" s="26">
        <v>79</v>
      </c>
      <c r="E161" s="26">
        <v>79</v>
      </c>
      <c r="F161" s="26">
        <v>5.76</v>
      </c>
      <c r="G161" s="26">
        <v>11.52</v>
      </c>
      <c r="H161" s="26">
        <v>57.6</v>
      </c>
      <c r="I161" s="26">
        <v>9.8800000000000008</v>
      </c>
    </row>
    <row r="162" spans="1:9" hidden="1" x14ac:dyDescent="0.25">
      <c r="A162" s="118" t="s">
        <v>79</v>
      </c>
      <c r="B162" s="118" t="s">
        <v>112</v>
      </c>
      <c r="C162" s="118" t="s">
        <v>88</v>
      </c>
      <c r="D162" s="26">
        <v>157</v>
      </c>
      <c r="E162" s="26">
        <v>157</v>
      </c>
      <c r="F162" s="26">
        <v>11.52</v>
      </c>
      <c r="G162" s="26">
        <v>23.04</v>
      </c>
      <c r="H162" s="26">
        <v>115.2</v>
      </c>
      <c r="I162" s="26">
        <v>18.760000000000002</v>
      </c>
    </row>
    <row r="163" spans="1:9" hidden="1" x14ac:dyDescent="0.25">
      <c r="A163" s="118" t="s">
        <v>79</v>
      </c>
      <c r="B163" s="118" t="s">
        <v>112</v>
      </c>
      <c r="C163" s="118" t="s">
        <v>89</v>
      </c>
      <c r="D163" s="26">
        <v>237</v>
      </c>
      <c r="E163" s="26">
        <v>237</v>
      </c>
      <c r="F163" s="26">
        <v>17.16</v>
      </c>
      <c r="G163" s="26">
        <v>34.32</v>
      </c>
      <c r="H163" s="26">
        <v>172.48</v>
      </c>
      <c r="I163" s="26">
        <v>30.2</v>
      </c>
    </row>
    <row r="164" spans="1:9" hidden="1" x14ac:dyDescent="0.25">
      <c r="A164" s="118" t="s">
        <v>79</v>
      </c>
      <c r="B164" s="118" t="s">
        <v>112</v>
      </c>
      <c r="C164" s="118" t="s">
        <v>89</v>
      </c>
      <c r="D164" s="26">
        <v>944</v>
      </c>
      <c r="E164" s="26">
        <v>944</v>
      </c>
      <c r="F164" s="26">
        <v>68.44</v>
      </c>
      <c r="G164" s="26">
        <v>136.88</v>
      </c>
      <c r="H164" s="26">
        <v>687.88</v>
      </c>
      <c r="I164" s="26">
        <v>119.24</v>
      </c>
    </row>
    <row r="165" spans="1:9" hidden="1" x14ac:dyDescent="0.25">
      <c r="A165" s="118" t="s">
        <v>79</v>
      </c>
      <c r="B165" s="118" t="s">
        <v>112</v>
      </c>
      <c r="C165" s="118" t="s">
        <v>90</v>
      </c>
      <c r="D165" s="26">
        <v>52</v>
      </c>
      <c r="E165" s="26">
        <v>52</v>
      </c>
      <c r="F165" s="26">
        <v>3.76</v>
      </c>
      <c r="G165" s="26">
        <v>7.52</v>
      </c>
      <c r="H165" s="26">
        <v>37.659999999999997</v>
      </c>
      <c r="I165" s="26">
        <v>6.82</v>
      </c>
    </row>
    <row r="166" spans="1:9" hidden="1" x14ac:dyDescent="0.25">
      <c r="A166" s="118" t="s">
        <v>79</v>
      </c>
      <c r="B166" s="118" t="s">
        <v>112</v>
      </c>
      <c r="C166" s="118" t="s">
        <v>90</v>
      </c>
      <c r="D166" s="26">
        <v>156</v>
      </c>
      <c r="E166" s="26">
        <v>156</v>
      </c>
      <c r="F166" s="26">
        <v>11.32</v>
      </c>
      <c r="G166" s="26">
        <v>22.64</v>
      </c>
      <c r="H166" s="26">
        <v>113.37</v>
      </c>
      <c r="I166" s="26">
        <v>19.989999999999998</v>
      </c>
    </row>
    <row r="167" spans="1:9" hidden="1" x14ac:dyDescent="0.25">
      <c r="A167" s="118" t="s">
        <v>79</v>
      </c>
      <c r="B167" s="118" t="s">
        <v>112</v>
      </c>
      <c r="C167" s="118" t="s">
        <v>92</v>
      </c>
      <c r="D167" s="26">
        <v>13</v>
      </c>
      <c r="E167" s="26">
        <v>13</v>
      </c>
      <c r="F167" s="26">
        <v>0</v>
      </c>
      <c r="G167" s="26">
        <v>0</v>
      </c>
      <c r="H167" s="26">
        <v>0</v>
      </c>
      <c r="I167" s="26">
        <v>13</v>
      </c>
    </row>
    <row r="168" spans="1:9" hidden="1" x14ac:dyDescent="0.25">
      <c r="A168" s="118" t="s">
        <v>79</v>
      </c>
      <c r="B168" s="118" t="s">
        <v>112</v>
      </c>
      <c r="C168" s="118" t="s">
        <v>92</v>
      </c>
      <c r="D168" s="26">
        <v>26</v>
      </c>
      <c r="E168" s="26">
        <v>26</v>
      </c>
      <c r="F168" s="26">
        <v>0</v>
      </c>
      <c r="G168" s="26">
        <v>0</v>
      </c>
      <c r="H168" s="26">
        <v>0</v>
      </c>
      <c r="I168" s="26">
        <v>26</v>
      </c>
    </row>
    <row r="169" spans="1:9" hidden="1" x14ac:dyDescent="0.25">
      <c r="A169" s="118" t="s">
        <v>79</v>
      </c>
      <c r="B169" s="118" t="s">
        <v>112</v>
      </c>
      <c r="C169" s="118" t="s">
        <v>93</v>
      </c>
      <c r="D169" s="26">
        <v>15000</v>
      </c>
      <c r="E169" s="26">
        <v>15000</v>
      </c>
      <c r="F169" s="26">
        <v>346.87</v>
      </c>
      <c r="G169" s="26">
        <v>346.87</v>
      </c>
      <c r="H169" s="26">
        <v>17957.759999999998</v>
      </c>
      <c r="I169" s="26">
        <v>-3304.63</v>
      </c>
    </row>
    <row r="170" spans="1:9" hidden="1" x14ac:dyDescent="0.25">
      <c r="A170" s="118" t="s">
        <v>79</v>
      </c>
      <c r="B170" s="118" t="s">
        <v>112</v>
      </c>
      <c r="C170" s="118" t="s">
        <v>95</v>
      </c>
      <c r="D170" s="26">
        <v>500</v>
      </c>
      <c r="E170" s="26">
        <v>500</v>
      </c>
      <c r="F170" s="26">
        <v>0</v>
      </c>
      <c r="G170" s="26">
        <v>450</v>
      </c>
      <c r="H170" s="26">
        <v>50</v>
      </c>
      <c r="I170" s="26">
        <v>0</v>
      </c>
    </row>
    <row r="171" spans="1:9" hidden="1" x14ac:dyDescent="0.25">
      <c r="A171" s="118" t="s">
        <v>79</v>
      </c>
      <c r="B171" s="118" t="s">
        <v>112</v>
      </c>
      <c r="C171" s="118" t="s">
        <v>98</v>
      </c>
      <c r="D171" s="26">
        <v>1500</v>
      </c>
      <c r="E171" s="26">
        <v>1500</v>
      </c>
      <c r="F171" s="26">
        <v>0</v>
      </c>
      <c r="G171" s="26">
        <v>0</v>
      </c>
      <c r="H171" s="26">
        <v>5365.31</v>
      </c>
      <c r="I171" s="26">
        <v>-3865.31</v>
      </c>
    </row>
    <row r="172" spans="1:9" x14ac:dyDescent="0.25">
      <c r="A172" s="118" t="s">
        <v>79</v>
      </c>
      <c r="B172" s="118" t="s">
        <v>112</v>
      </c>
      <c r="C172" s="118" t="s">
        <v>101</v>
      </c>
      <c r="D172" s="26">
        <v>11700</v>
      </c>
      <c r="E172" s="26">
        <v>11700</v>
      </c>
      <c r="F172" s="26">
        <v>0</v>
      </c>
      <c r="G172" s="26">
        <v>11121.44</v>
      </c>
      <c r="H172" s="26">
        <v>248.16</v>
      </c>
      <c r="I172" s="26">
        <v>330.4</v>
      </c>
    </row>
    <row r="173" spans="1:9" hidden="1" x14ac:dyDescent="0.25">
      <c r="A173" s="118" t="s">
        <v>79</v>
      </c>
      <c r="B173" s="118" t="s">
        <v>112</v>
      </c>
      <c r="C173" s="118" t="s">
        <v>103</v>
      </c>
      <c r="D173" s="26">
        <v>12000</v>
      </c>
      <c r="E173" s="26">
        <v>12000</v>
      </c>
      <c r="F173" s="26">
        <v>33.64</v>
      </c>
      <c r="G173" s="26">
        <v>33.64</v>
      </c>
      <c r="H173" s="26">
        <v>702.31</v>
      </c>
      <c r="I173" s="26">
        <v>11264.05</v>
      </c>
    </row>
    <row r="174" spans="1:9" x14ac:dyDescent="0.25">
      <c r="A174" s="118" t="s">
        <v>79</v>
      </c>
      <c r="B174" s="118" t="s">
        <v>113</v>
      </c>
      <c r="C174" s="118" t="s">
        <v>81</v>
      </c>
      <c r="D174" s="26">
        <v>40392</v>
      </c>
      <c r="E174" s="26">
        <v>40392</v>
      </c>
      <c r="F174" s="26">
        <v>2244</v>
      </c>
      <c r="G174" s="26">
        <v>4488</v>
      </c>
      <c r="H174" s="26">
        <v>22440</v>
      </c>
      <c r="I174" s="26">
        <v>13464</v>
      </c>
    </row>
    <row r="175" spans="1:9" x14ac:dyDescent="0.25">
      <c r="A175" s="118" t="s">
        <v>79</v>
      </c>
      <c r="B175" s="118" t="s">
        <v>113</v>
      </c>
      <c r="C175" s="118" t="s">
        <v>83</v>
      </c>
      <c r="D175" s="26">
        <v>10000</v>
      </c>
      <c r="E175" s="26">
        <v>10000</v>
      </c>
      <c r="F175" s="26">
        <v>407.28</v>
      </c>
      <c r="G175" s="26">
        <v>814.56</v>
      </c>
      <c r="H175" s="26">
        <v>4072.8</v>
      </c>
      <c r="I175" s="26">
        <v>5112.6400000000003</v>
      </c>
    </row>
    <row r="176" spans="1:9" hidden="1" x14ac:dyDescent="0.25">
      <c r="A176" s="118" t="s">
        <v>79</v>
      </c>
      <c r="B176" s="118" t="s">
        <v>113</v>
      </c>
      <c r="C176" s="118" t="s">
        <v>84</v>
      </c>
      <c r="D176" s="26">
        <v>1200</v>
      </c>
      <c r="E176" s="26">
        <v>1200</v>
      </c>
      <c r="F176" s="26">
        <v>44.88</v>
      </c>
      <c r="G176" s="26">
        <v>89.76</v>
      </c>
      <c r="H176" s="26">
        <v>448.8</v>
      </c>
      <c r="I176" s="26">
        <v>661.44</v>
      </c>
    </row>
    <row r="177" spans="1:9" hidden="1" x14ac:dyDescent="0.25">
      <c r="A177" s="118" t="s">
        <v>79</v>
      </c>
      <c r="B177" s="118" t="s">
        <v>113</v>
      </c>
      <c r="C177" s="118" t="s">
        <v>85</v>
      </c>
      <c r="D177" s="26">
        <v>3000</v>
      </c>
      <c r="E177" s="26">
        <v>3000</v>
      </c>
      <c r="F177" s="26">
        <v>139.12</v>
      </c>
      <c r="G177" s="26">
        <v>278.24</v>
      </c>
      <c r="H177" s="26">
        <v>1391.2</v>
      </c>
      <c r="I177" s="26">
        <v>1330.56</v>
      </c>
    </row>
    <row r="178" spans="1:9" hidden="1" x14ac:dyDescent="0.25">
      <c r="A178" s="118" t="s">
        <v>79</v>
      </c>
      <c r="B178" s="118" t="s">
        <v>113</v>
      </c>
      <c r="C178" s="118" t="s">
        <v>86</v>
      </c>
      <c r="D178" s="26">
        <v>880</v>
      </c>
      <c r="E178" s="26">
        <v>880</v>
      </c>
      <c r="F178" s="26">
        <v>32.54</v>
      </c>
      <c r="G178" s="26">
        <v>65.069999999999993</v>
      </c>
      <c r="H178" s="26">
        <v>325.39999999999998</v>
      </c>
      <c r="I178" s="26">
        <v>489.53</v>
      </c>
    </row>
    <row r="179" spans="1:9" hidden="1" x14ac:dyDescent="0.25">
      <c r="A179" s="118" t="s">
        <v>79</v>
      </c>
      <c r="B179" s="118" t="s">
        <v>113</v>
      </c>
      <c r="C179" s="118" t="s">
        <v>87</v>
      </c>
      <c r="D179" s="26">
        <v>4000</v>
      </c>
      <c r="E179" s="26">
        <v>4000</v>
      </c>
      <c r="F179" s="26">
        <v>206.96</v>
      </c>
      <c r="G179" s="26">
        <v>413.92</v>
      </c>
      <c r="H179" s="26">
        <v>2079.9499999999998</v>
      </c>
      <c r="I179" s="26">
        <v>1506.13</v>
      </c>
    </row>
    <row r="180" spans="1:9" hidden="1" x14ac:dyDescent="0.25">
      <c r="A180" s="118" t="s">
        <v>79</v>
      </c>
      <c r="B180" s="118" t="s">
        <v>113</v>
      </c>
      <c r="C180" s="118" t="s">
        <v>88</v>
      </c>
      <c r="D180" s="26">
        <v>168</v>
      </c>
      <c r="E180" s="26">
        <v>168</v>
      </c>
      <c r="F180" s="26">
        <v>5.76</v>
      </c>
      <c r="G180" s="26">
        <v>11.52</v>
      </c>
      <c r="H180" s="26">
        <v>57.6</v>
      </c>
      <c r="I180" s="26">
        <v>98.88</v>
      </c>
    </row>
    <row r="181" spans="1:9" hidden="1" x14ac:dyDescent="0.25">
      <c r="A181" s="118" t="s">
        <v>79</v>
      </c>
      <c r="B181" s="118" t="s">
        <v>113</v>
      </c>
      <c r="C181" s="118" t="s">
        <v>89</v>
      </c>
      <c r="D181" s="26">
        <v>200</v>
      </c>
      <c r="E181" s="26">
        <v>200</v>
      </c>
      <c r="F181" s="26">
        <v>11.44</v>
      </c>
      <c r="G181" s="26">
        <v>22.88</v>
      </c>
      <c r="H181" s="26">
        <v>114.98</v>
      </c>
      <c r="I181" s="26">
        <v>62.14</v>
      </c>
    </row>
    <row r="182" spans="1:9" hidden="1" x14ac:dyDescent="0.25">
      <c r="A182" s="118" t="s">
        <v>79</v>
      </c>
      <c r="B182" s="118" t="s">
        <v>113</v>
      </c>
      <c r="C182" s="118" t="s">
        <v>90</v>
      </c>
      <c r="D182" s="26">
        <v>50</v>
      </c>
      <c r="E182" s="26">
        <v>50</v>
      </c>
      <c r="F182" s="26">
        <v>2.5</v>
      </c>
      <c r="G182" s="26">
        <v>5</v>
      </c>
      <c r="H182" s="26">
        <v>25.04</v>
      </c>
      <c r="I182" s="26">
        <v>19.96</v>
      </c>
    </row>
    <row r="183" spans="1:9" hidden="1" x14ac:dyDescent="0.25">
      <c r="A183" s="118" t="s">
        <v>79</v>
      </c>
      <c r="B183" s="118" t="s">
        <v>113</v>
      </c>
      <c r="C183" s="118" t="s">
        <v>92</v>
      </c>
      <c r="D183" s="26">
        <v>20</v>
      </c>
      <c r="E183" s="26">
        <v>20</v>
      </c>
      <c r="F183" s="26">
        <v>0</v>
      </c>
      <c r="G183" s="26">
        <v>0</v>
      </c>
      <c r="H183" s="26">
        <v>0</v>
      </c>
      <c r="I183" s="26">
        <v>20</v>
      </c>
    </row>
    <row r="184" spans="1:9" hidden="1" x14ac:dyDescent="0.25">
      <c r="A184" s="118" t="s">
        <v>79</v>
      </c>
      <c r="B184" s="118" t="s">
        <v>113</v>
      </c>
      <c r="C184" s="118" t="s">
        <v>95</v>
      </c>
      <c r="D184" s="26">
        <v>189</v>
      </c>
      <c r="E184" s="26">
        <v>189</v>
      </c>
      <c r="F184" s="26">
        <v>0</v>
      </c>
      <c r="G184" s="26">
        <v>0</v>
      </c>
      <c r="H184" s="26">
        <v>0</v>
      </c>
      <c r="I184" s="26">
        <v>189</v>
      </c>
    </row>
    <row r="185" spans="1:9" hidden="1" x14ac:dyDescent="0.25">
      <c r="A185" s="118" t="s">
        <v>79</v>
      </c>
      <c r="B185" s="118" t="s">
        <v>113</v>
      </c>
      <c r="C185" s="118" t="s">
        <v>114</v>
      </c>
      <c r="D185" s="26">
        <v>7150</v>
      </c>
      <c r="E185" s="26">
        <v>7150</v>
      </c>
      <c r="F185" s="26">
        <v>62.79</v>
      </c>
      <c r="G185" s="26">
        <v>220.75</v>
      </c>
      <c r="H185" s="26">
        <v>6279.25</v>
      </c>
      <c r="I185" s="26">
        <v>650</v>
      </c>
    </row>
    <row r="186" spans="1:9" hidden="1" x14ac:dyDescent="0.25">
      <c r="A186" s="118" t="s">
        <v>79</v>
      </c>
      <c r="B186" s="118" t="s">
        <v>113</v>
      </c>
      <c r="C186" s="118" t="s">
        <v>115</v>
      </c>
      <c r="D186" s="26">
        <v>15000</v>
      </c>
      <c r="E186" s="26">
        <v>15000</v>
      </c>
      <c r="F186" s="26">
        <v>32.43</v>
      </c>
      <c r="G186" s="26">
        <v>32.43</v>
      </c>
      <c r="H186" s="26">
        <v>5967.57</v>
      </c>
      <c r="I186" s="26">
        <v>9000</v>
      </c>
    </row>
    <row r="187" spans="1:9" x14ac:dyDescent="0.25">
      <c r="A187" s="118" t="s">
        <v>79</v>
      </c>
      <c r="B187" s="118" t="s">
        <v>113</v>
      </c>
      <c r="C187" s="118" t="s">
        <v>116</v>
      </c>
      <c r="D187" s="26">
        <v>32000</v>
      </c>
      <c r="E187" s="26">
        <v>32000</v>
      </c>
      <c r="F187" s="26">
        <v>3078.57</v>
      </c>
      <c r="G187" s="26">
        <v>3078.57</v>
      </c>
      <c r="H187" s="26">
        <v>31921.43</v>
      </c>
      <c r="I187" s="26">
        <v>-3000</v>
      </c>
    </row>
    <row r="188" spans="1:9" hidden="1" x14ac:dyDescent="0.25">
      <c r="A188" s="118" t="s">
        <v>79</v>
      </c>
      <c r="B188" s="118" t="s">
        <v>113</v>
      </c>
      <c r="C188" s="118" t="s">
        <v>117</v>
      </c>
      <c r="D188" s="26">
        <v>2500</v>
      </c>
      <c r="E188" s="26">
        <v>2500</v>
      </c>
      <c r="F188" s="26">
        <v>49.21</v>
      </c>
      <c r="G188" s="26">
        <v>49.21</v>
      </c>
      <c r="H188" s="26">
        <v>2450.79</v>
      </c>
      <c r="I188" s="26">
        <v>0</v>
      </c>
    </row>
    <row r="189" spans="1:9" x14ac:dyDescent="0.25">
      <c r="A189" s="118" t="s">
        <v>79</v>
      </c>
      <c r="B189" s="118" t="s">
        <v>113</v>
      </c>
      <c r="C189" s="118" t="s">
        <v>118</v>
      </c>
      <c r="D189" s="26">
        <v>8000</v>
      </c>
      <c r="E189" s="26">
        <v>8000</v>
      </c>
      <c r="F189" s="26">
        <v>727.65</v>
      </c>
      <c r="G189" s="26">
        <v>727.65</v>
      </c>
      <c r="H189" s="26">
        <v>7272.35</v>
      </c>
      <c r="I189" s="26">
        <v>0</v>
      </c>
    </row>
    <row r="190" spans="1:9" hidden="1" x14ac:dyDescent="0.25">
      <c r="A190" s="118" t="s">
        <v>79</v>
      </c>
      <c r="B190" s="118" t="s">
        <v>113</v>
      </c>
      <c r="C190" s="118" t="s">
        <v>119</v>
      </c>
      <c r="D190" s="26">
        <v>1500</v>
      </c>
      <c r="E190" s="26">
        <v>1500</v>
      </c>
      <c r="F190" s="26">
        <v>105.7</v>
      </c>
      <c r="G190" s="26">
        <v>207.6</v>
      </c>
      <c r="H190" s="26">
        <v>1792.4</v>
      </c>
      <c r="I190" s="26">
        <v>-500</v>
      </c>
    </row>
    <row r="191" spans="1:9" x14ac:dyDescent="0.25">
      <c r="A191" s="118" t="s">
        <v>79</v>
      </c>
      <c r="B191" s="118" t="s">
        <v>113</v>
      </c>
      <c r="C191" s="118" t="s">
        <v>121</v>
      </c>
      <c r="D191" s="26">
        <v>16000</v>
      </c>
      <c r="E191" s="26">
        <v>16000</v>
      </c>
      <c r="F191" s="26">
        <v>897.73</v>
      </c>
      <c r="G191" s="26">
        <v>1841.97</v>
      </c>
      <c r="H191" s="26">
        <v>10158.030000000001</v>
      </c>
      <c r="I191" s="26">
        <v>4000</v>
      </c>
    </row>
    <row r="192" spans="1:9" x14ac:dyDescent="0.25">
      <c r="A192" s="118" t="s">
        <v>79</v>
      </c>
      <c r="B192" s="118" t="s">
        <v>113</v>
      </c>
      <c r="C192" s="118" t="s">
        <v>122</v>
      </c>
      <c r="D192" s="26">
        <v>42689</v>
      </c>
      <c r="E192" s="26">
        <v>42689</v>
      </c>
      <c r="F192" s="26">
        <v>38163</v>
      </c>
      <c r="G192" s="26">
        <v>38163</v>
      </c>
      <c r="H192" s="26">
        <v>0</v>
      </c>
      <c r="I192" s="26">
        <v>4526</v>
      </c>
    </row>
    <row r="193" spans="1:9" x14ac:dyDescent="0.25">
      <c r="A193" s="118" t="s">
        <v>79</v>
      </c>
      <c r="B193" s="118" t="s">
        <v>113</v>
      </c>
      <c r="C193" s="118" t="s">
        <v>103</v>
      </c>
      <c r="D193" s="26">
        <v>17000</v>
      </c>
      <c r="E193" s="26">
        <v>17000</v>
      </c>
      <c r="F193" s="26">
        <v>3236.18</v>
      </c>
      <c r="G193" s="26">
        <v>3236.18</v>
      </c>
      <c r="H193" s="26">
        <v>9130.74</v>
      </c>
      <c r="I193" s="26">
        <v>4633.08</v>
      </c>
    </row>
    <row r="194" spans="1:9" x14ac:dyDescent="0.25">
      <c r="A194" s="118" t="s">
        <v>79</v>
      </c>
      <c r="B194" s="118" t="s">
        <v>124</v>
      </c>
      <c r="C194" s="118" t="s">
        <v>81</v>
      </c>
      <c r="D194" s="26">
        <v>20196</v>
      </c>
      <c r="E194" s="26">
        <v>20196</v>
      </c>
      <c r="F194" s="26">
        <v>2244</v>
      </c>
      <c r="G194" s="26">
        <v>4488</v>
      </c>
      <c r="H194" s="26">
        <v>22440</v>
      </c>
      <c r="I194" s="26">
        <v>-6732</v>
      </c>
    </row>
    <row r="195" spans="1:9" x14ac:dyDescent="0.25">
      <c r="A195" s="118" t="s">
        <v>79</v>
      </c>
      <c r="B195" s="118" t="s">
        <v>124</v>
      </c>
      <c r="C195" s="118" t="s">
        <v>83</v>
      </c>
      <c r="D195" s="26">
        <v>5000</v>
      </c>
      <c r="E195" s="26">
        <v>5000</v>
      </c>
      <c r="F195" s="26">
        <v>407.28</v>
      </c>
      <c r="G195" s="26">
        <v>814.56</v>
      </c>
      <c r="H195" s="26">
        <v>4072.8</v>
      </c>
      <c r="I195" s="26">
        <v>112.64</v>
      </c>
    </row>
    <row r="196" spans="1:9" hidden="1" x14ac:dyDescent="0.25">
      <c r="A196" s="118" t="s">
        <v>79</v>
      </c>
      <c r="B196" s="118" t="s">
        <v>124</v>
      </c>
      <c r="C196" s="118" t="s">
        <v>84</v>
      </c>
      <c r="D196" s="26">
        <v>500</v>
      </c>
      <c r="E196" s="26">
        <v>500</v>
      </c>
      <c r="F196" s="26">
        <v>44.88</v>
      </c>
      <c r="G196" s="26">
        <v>89.76</v>
      </c>
      <c r="H196" s="26">
        <v>448.8</v>
      </c>
      <c r="I196" s="26">
        <v>-38.56</v>
      </c>
    </row>
    <row r="197" spans="1:9" hidden="1" x14ac:dyDescent="0.25">
      <c r="A197" s="118" t="s">
        <v>79</v>
      </c>
      <c r="B197" s="118" t="s">
        <v>124</v>
      </c>
      <c r="C197" s="118" t="s">
        <v>85</v>
      </c>
      <c r="D197" s="26">
        <v>1475</v>
      </c>
      <c r="E197" s="26">
        <v>1475</v>
      </c>
      <c r="F197" s="26">
        <v>139.12</v>
      </c>
      <c r="G197" s="26">
        <v>278.24</v>
      </c>
      <c r="H197" s="26">
        <v>1391.2</v>
      </c>
      <c r="I197" s="26">
        <v>-194.44</v>
      </c>
    </row>
    <row r="198" spans="1:9" hidden="1" x14ac:dyDescent="0.25">
      <c r="A198" s="118" t="s">
        <v>79</v>
      </c>
      <c r="B198" s="118" t="s">
        <v>124</v>
      </c>
      <c r="C198" s="118" t="s">
        <v>86</v>
      </c>
      <c r="D198" s="26">
        <v>345</v>
      </c>
      <c r="E198" s="26">
        <v>345</v>
      </c>
      <c r="F198" s="26">
        <v>32.54</v>
      </c>
      <c r="G198" s="26">
        <v>65.069999999999993</v>
      </c>
      <c r="H198" s="26">
        <v>325.39999999999998</v>
      </c>
      <c r="I198" s="26">
        <v>-45.47</v>
      </c>
    </row>
    <row r="199" spans="1:9" hidden="1" x14ac:dyDescent="0.25">
      <c r="A199" s="118" t="s">
        <v>79</v>
      </c>
      <c r="B199" s="118" t="s">
        <v>124</v>
      </c>
      <c r="C199" s="118" t="s">
        <v>87</v>
      </c>
      <c r="D199" s="26">
        <v>5000</v>
      </c>
      <c r="E199" s="26">
        <v>5000</v>
      </c>
      <c r="F199" s="26">
        <v>206.96</v>
      </c>
      <c r="G199" s="26">
        <v>413.92</v>
      </c>
      <c r="H199" s="26">
        <v>2079.9499999999998</v>
      </c>
      <c r="I199" s="26">
        <v>2506.13</v>
      </c>
    </row>
    <row r="200" spans="1:9" hidden="1" x14ac:dyDescent="0.25">
      <c r="A200" s="118" t="s">
        <v>79</v>
      </c>
      <c r="B200" s="118" t="s">
        <v>124</v>
      </c>
      <c r="C200" s="118" t="s">
        <v>88</v>
      </c>
      <c r="D200" s="26">
        <v>70</v>
      </c>
      <c r="E200" s="26">
        <v>70</v>
      </c>
      <c r="F200" s="26">
        <v>5.76</v>
      </c>
      <c r="G200" s="26">
        <v>11.52</v>
      </c>
      <c r="H200" s="26">
        <v>57.6</v>
      </c>
      <c r="I200" s="26">
        <v>0.88</v>
      </c>
    </row>
    <row r="201" spans="1:9" hidden="1" x14ac:dyDescent="0.25">
      <c r="A201" s="118" t="s">
        <v>79</v>
      </c>
      <c r="B201" s="118" t="s">
        <v>124</v>
      </c>
      <c r="C201" s="118" t="s">
        <v>89</v>
      </c>
      <c r="D201" s="26">
        <v>275</v>
      </c>
      <c r="E201" s="26">
        <v>275</v>
      </c>
      <c r="F201" s="26">
        <v>11.44</v>
      </c>
      <c r="G201" s="26">
        <v>22.88</v>
      </c>
      <c r="H201" s="26">
        <v>114.99</v>
      </c>
      <c r="I201" s="26">
        <v>137.13</v>
      </c>
    </row>
    <row r="202" spans="1:9" hidden="1" x14ac:dyDescent="0.25">
      <c r="A202" s="118" t="s">
        <v>79</v>
      </c>
      <c r="B202" s="118" t="s">
        <v>124</v>
      </c>
      <c r="C202" s="118" t="s">
        <v>90</v>
      </c>
      <c r="D202" s="26">
        <v>61</v>
      </c>
      <c r="E202" s="26">
        <v>61</v>
      </c>
      <c r="F202" s="26">
        <v>2.52</v>
      </c>
      <c r="G202" s="26">
        <v>5.04</v>
      </c>
      <c r="H202" s="26">
        <v>25.24</v>
      </c>
      <c r="I202" s="26">
        <v>30.72</v>
      </c>
    </row>
    <row r="203" spans="1:9" hidden="1" x14ac:dyDescent="0.25">
      <c r="A203" s="118" t="s">
        <v>79</v>
      </c>
      <c r="B203" s="118" t="s">
        <v>124</v>
      </c>
      <c r="C203" s="118" t="s">
        <v>92</v>
      </c>
      <c r="D203" s="26">
        <v>12</v>
      </c>
      <c r="E203" s="26">
        <v>12</v>
      </c>
      <c r="F203" s="26">
        <v>0</v>
      </c>
      <c r="G203" s="26">
        <v>0</v>
      </c>
      <c r="H203" s="26">
        <v>0</v>
      </c>
      <c r="I203" s="26">
        <v>12</v>
      </c>
    </row>
    <row r="204" spans="1:9" hidden="1" x14ac:dyDescent="0.25">
      <c r="A204" s="118" t="s">
        <v>79</v>
      </c>
      <c r="B204" s="118" t="s">
        <v>124</v>
      </c>
      <c r="C204" s="118" t="s">
        <v>95</v>
      </c>
      <c r="D204" s="26">
        <v>238</v>
      </c>
      <c r="E204" s="26">
        <v>238</v>
      </c>
      <c r="F204" s="26">
        <v>0</v>
      </c>
      <c r="G204" s="26">
        <v>200</v>
      </c>
      <c r="H204" s="26">
        <v>113.21</v>
      </c>
      <c r="I204" s="26">
        <v>-75.209999999999994</v>
      </c>
    </row>
    <row r="205" spans="1:9" x14ac:dyDescent="0.25">
      <c r="A205" s="118" t="s">
        <v>79</v>
      </c>
      <c r="B205" s="118" t="s">
        <v>124</v>
      </c>
      <c r="C205" s="118" t="s">
        <v>125</v>
      </c>
      <c r="D205" s="26">
        <v>13732</v>
      </c>
      <c r="E205" s="26">
        <v>13732</v>
      </c>
      <c r="F205" s="26">
        <v>3966.6</v>
      </c>
      <c r="G205" s="26">
        <v>3966.6</v>
      </c>
      <c r="H205" s="26">
        <v>86033.4</v>
      </c>
      <c r="I205" s="26">
        <v>-76268</v>
      </c>
    </row>
    <row r="206" spans="1:9" hidden="1" x14ac:dyDescent="0.25">
      <c r="A206" s="118" t="s">
        <v>79</v>
      </c>
      <c r="B206" s="118" t="s">
        <v>124</v>
      </c>
      <c r="C206" s="118" t="s">
        <v>103</v>
      </c>
      <c r="D206" s="26">
        <v>500</v>
      </c>
      <c r="E206" s="26">
        <v>500</v>
      </c>
      <c r="F206" s="26">
        <v>0</v>
      </c>
      <c r="G206" s="26">
        <v>0</v>
      </c>
      <c r="H206" s="26">
        <v>0</v>
      </c>
      <c r="I206" s="26">
        <v>500</v>
      </c>
    </row>
    <row r="207" spans="1:9" hidden="1" x14ac:dyDescent="0.25">
      <c r="A207" s="118" t="s">
        <v>282</v>
      </c>
      <c r="B207" s="118" t="s">
        <v>80</v>
      </c>
      <c r="C207" s="118" t="s">
        <v>99</v>
      </c>
      <c r="D207" s="26">
        <v>2691</v>
      </c>
      <c r="E207" s="26">
        <v>2691</v>
      </c>
      <c r="F207" s="26">
        <v>0</v>
      </c>
      <c r="G207" s="26">
        <v>0</v>
      </c>
      <c r="H207" s="26">
        <v>0</v>
      </c>
      <c r="I207" s="26">
        <v>2691</v>
      </c>
    </row>
    <row r="208" spans="1:9" hidden="1" x14ac:dyDescent="0.25">
      <c r="A208" s="118" t="s">
        <v>126</v>
      </c>
      <c r="B208" s="118" t="s">
        <v>124</v>
      </c>
      <c r="C208" s="118" t="s">
        <v>125</v>
      </c>
      <c r="D208" s="26">
        <v>62863</v>
      </c>
      <c r="E208" s="26">
        <v>62863</v>
      </c>
      <c r="F208" s="26">
        <v>0</v>
      </c>
      <c r="G208" s="26">
        <v>0</v>
      </c>
      <c r="H208" s="26">
        <v>0</v>
      </c>
      <c r="I208" s="26">
        <v>62863</v>
      </c>
    </row>
    <row r="209" spans="1:9" hidden="1" x14ac:dyDescent="0.25">
      <c r="A209" s="118" t="s">
        <v>127</v>
      </c>
      <c r="B209" s="118" t="s">
        <v>80</v>
      </c>
      <c r="C209" s="118" t="s">
        <v>95</v>
      </c>
      <c r="D209" s="26">
        <v>1551</v>
      </c>
      <c r="E209" s="26">
        <v>1551</v>
      </c>
      <c r="F209" s="26">
        <v>0</v>
      </c>
      <c r="G209" s="26">
        <v>0</v>
      </c>
      <c r="H209" s="26">
        <v>0</v>
      </c>
      <c r="I209" s="26">
        <v>1551</v>
      </c>
    </row>
    <row r="210" spans="1:9" hidden="1" x14ac:dyDescent="0.25">
      <c r="A210" s="118" t="s">
        <v>127</v>
      </c>
      <c r="B210" s="118" t="s">
        <v>80</v>
      </c>
      <c r="C210" s="118" t="s">
        <v>96</v>
      </c>
      <c r="D210" s="26">
        <v>1500</v>
      </c>
      <c r="E210" s="26">
        <v>1500</v>
      </c>
      <c r="F210" s="26">
        <v>0</v>
      </c>
      <c r="G210" s="26">
        <v>0</v>
      </c>
      <c r="H210" s="26">
        <v>0</v>
      </c>
      <c r="I210" s="26">
        <v>1500</v>
      </c>
    </row>
    <row r="211" spans="1:9" hidden="1" x14ac:dyDescent="0.25">
      <c r="A211" s="118" t="s">
        <v>127</v>
      </c>
      <c r="B211" s="118" t="s">
        <v>80</v>
      </c>
      <c r="C211" s="118" t="s">
        <v>103</v>
      </c>
      <c r="D211" s="26">
        <v>2500</v>
      </c>
      <c r="E211" s="26">
        <v>2500</v>
      </c>
      <c r="F211" s="26">
        <v>0</v>
      </c>
      <c r="G211" s="26">
        <v>0</v>
      </c>
      <c r="H211" s="26">
        <v>0</v>
      </c>
      <c r="I211" s="26">
        <v>2500</v>
      </c>
    </row>
    <row r="212" spans="1:9" hidden="1" x14ac:dyDescent="0.25">
      <c r="A212" s="118" t="s">
        <v>127</v>
      </c>
      <c r="B212" s="118" t="s">
        <v>162</v>
      </c>
      <c r="C212" s="118" t="s">
        <v>103</v>
      </c>
      <c r="D212" s="26">
        <v>0</v>
      </c>
      <c r="E212" s="26">
        <v>0</v>
      </c>
      <c r="F212" s="26">
        <v>36.51</v>
      </c>
      <c r="G212" s="26">
        <v>36.51</v>
      </c>
      <c r="H212" s="26">
        <v>23.49</v>
      </c>
      <c r="I212" s="26">
        <v>-60</v>
      </c>
    </row>
    <row r="213" spans="1:9" hidden="1" x14ac:dyDescent="0.25">
      <c r="A213" s="118" t="s">
        <v>326</v>
      </c>
      <c r="B213" s="118" t="s">
        <v>162</v>
      </c>
      <c r="C213" s="118" t="s">
        <v>103</v>
      </c>
      <c r="D213" s="26">
        <v>0</v>
      </c>
      <c r="E213" s="26">
        <v>0</v>
      </c>
      <c r="F213" s="26">
        <v>0</v>
      </c>
      <c r="G213" s="26">
        <v>0</v>
      </c>
      <c r="H213" s="26">
        <v>1296</v>
      </c>
      <c r="I213" s="26">
        <v>-1296</v>
      </c>
    </row>
    <row r="214" spans="1:9" hidden="1" x14ac:dyDescent="0.25">
      <c r="A214" s="118" t="s">
        <v>327</v>
      </c>
      <c r="B214" s="118" t="s">
        <v>162</v>
      </c>
      <c r="C214" s="118" t="s">
        <v>103</v>
      </c>
      <c r="D214" s="26">
        <v>0</v>
      </c>
      <c r="E214" s="26">
        <v>0</v>
      </c>
      <c r="F214" s="26">
        <v>47.05</v>
      </c>
      <c r="G214" s="26">
        <v>47.05</v>
      </c>
      <c r="H214" s="26">
        <v>2.95</v>
      </c>
      <c r="I214" s="26">
        <v>-50</v>
      </c>
    </row>
    <row r="215" spans="1:9" hidden="1" x14ac:dyDescent="0.25">
      <c r="A215" s="118" t="s">
        <v>328</v>
      </c>
      <c r="B215" s="118" t="s">
        <v>162</v>
      </c>
      <c r="C215" s="118" t="s">
        <v>103</v>
      </c>
      <c r="D215" s="26">
        <v>0</v>
      </c>
      <c r="E215" s="26">
        <v>0</v>
      </c>
      <c r="F215" s="26">
        <v>0</v>
      </c>
      <c r="G215" s="26">
        <v>0</v>
      </c>
      <c r="H215" s="26">
        <v>100</v>
      </c>
      <c r="I215" s="26">
        <v>-100</v>
      </c>
    </row>
    <row r="216" spans="1:9" hidden="1" x14ac:dyDescent="0.25">
      <c r="A216" s="118" t="s">
        <v>128</v>
      </c>
      <c r="B216" s="118" t="s">
        <v>80</v>
      </c>
      <c r="C216" s="118" t="s">
        <v>81</v>
      </c>
      <c r="D216" s="26">
        <v>48228</v>
      </c>
      <c r="E216" s="26">
        <v>48228</v>
      </c>
      <c r="F216" s="26">
        <v>4577.33</v>
      </c>
      <c r="G216" s="26">
        <v>7438.16</v>
      </c>
      <c r="H216" s="26">
        <v>36046.550000000003</v>
      </c>
      <c r="I216" s="26">
        <v>4743.29</v>
      </c>
    </row>
    <row r="217" spans="1:9" hidden="1" x14ac:dyDescent="0.25">
      <c r="A217" s="118" t="s">
        <v>128</v>
      </c>
      <c r="B217" s="118" t="s">
        <v>80</v>
      </c>
      <c r="C217" s="118" t="s">
        <v>83</v>
      </c>
      <c r="D217" s="26">
        <v>6600</v>
      </c>
      <c r="E217" s="26">
        <v>6600</v>
      </c>
      <c r="F217" s="26">
        <v>830.78</v>
      </c>
      <c r="G217" s="26">
        <v>1350.02</v>
      </c>
      <c r="H217" s="26">
        <v>6542.36</v>
      </c>
      <c r="I217" s="26">
        <v>-1292.3800000000001</v>
      </c>
    </row>
    <row r="218" spans="1:9" hidden="1" x14ac:dyDescent="0.25">
      <c r="A218" s="118" t="s">
        <v>128</v>
      </c>
      <c r="B218" s="118" t="s">
        <v>80</v>
      </c>
      <c r="C218" s="118" t="s">
        <v>84</v>
      </c>
      <c r="D218" s="26">
        <v>750</v>
      </c>
      <c r="E218" s="26">
        <v>750</v>
      </c>
      <c r="F218" s="26">
        <v>91.55</v>
      </c>
      <c r="G218" s="26">
        <v>148.77000000000001</v>
      </c>
      <c r="H218" s="26">
        <v>720.93</v>
      </c>
      <c r="I218" s="26">
        <v>-119.7</v>
      </c>
    </row>
    <row r="219" spans="1:9" hidden="1" x14ac:dyDescent="0.25">
      <c r="A219" s="118" t="s">
        <v>128</v>
      </c>
      <c r="B219" s="118" t="s">
        <v>80</v>
      </c>
      <c r="C219" s="118" t="s">
        <v>85</v>
      </c>
      <c r="D219" s="26">
        <v>2256</v>
      </c>
      <c r="E219" s="26">
        <v>2256</v>
      </c>
      <c r="F219" s="26">
        <v>283.79000000000002</v>
      </c>
      <c r="G219" s="26">
        <v>461.16</v>
      </c>
      <c r="H219" s="26">
        <v>2234.83</v>
      </c>
      <c r="I219" s="26">
        <v>-439.99</v>
      </c>
    </row>
    <row r="220" spans="1:9" hidden="1" x14ac:dyDescent="0.25">
      <c r="A220" s="118" t="s">
        <v>128</v>
      </c>
      <c r="B220" s="118" t="s">
        <v>80</v>
      </c>
      <c r="C220" s="118" t="s">
        <v>86</v>
      </c>
      <c r="D220" s="26">
        <v>527</v>
      </c>
      <c r="E220" s="26">
        <v>527</v>
      </c>
      <c r="F220" s="26">
        <v>66.37</v>
      </c>
      <c r="G220" s="26">
        <v>107.85</v>
      </c>
      <c r="H220" s="26">
        <v>522.69000000000005</v>
      </c>
      <c r="I220" s="26">
        <v>-103.54</v>
      </c>
    </row>
    <row r="221" spans="1:9" hidden="1" x14ac:dyDescent="0.25">
      <c r="A221" s="118" t="s">
        <v>128</v>
      </c>
      <c r="B221" s="118" t="s">
        <v>80</v>
      </c>
      <c r="C221" s="118" t="s">
        <v>87</v>
      </c>
      <c r="D221" s="26">
        <v>5650</v>
      </c>
      <c r="E221" s="26">
        <v>5650</v>
      </c>
      <c r="F221" s="26">
        <v>842.3</v>
      </c>
      <c r="G221" s="26">
        <v>1368.74</v>
      </c>
      <c r="H221" s="26">
        <v>6664.65</v>
      </c>
      <c r="I221" s="26">
        <v>-2383.39</v>
      </c>
    </row>
    <row r="222" spans="1:9" hidden="1" x14ac:dyDescent="0.25">
      <c r="A222" s="118" t="s">
        <v>128</v>
      </c>
      <c r="B222" s="118" t="s">
        <v>80</v>
      </c>
      <c r="C222" s="118" t="s">
        <v>88</v>
      </c>
      <c r="D222" s="26">
        <v>35</v>
      </c>
      <c r="E222" s="26">
        <v>35</v>
      </c>
      <c r="F222" s="26">
        <v>4.6100000000000003</v>
      </c>
      <c r="G222" s="26">
        <v>7.49</v>
      </c>
      <c r="H222" s="26">
        <v>36.33</v>
      </c>
      <c r="I222" s="26">
        <v>-8.82</v>
      </c>
    </row>
    <row r="223" spans="1:9" hidden="1" x14ac:dyDescent="0.25">
      <c r="A223" s="118" t="s">
        <v>128</v>
      </c>
      <c r="B223" s="118" t="s">
        <v>80</v>
      </c>
      <c r="C223" s="118" t="s">
        <v>89</v>
      </c>
      <c r="D223" s="26">
        <v>178</v>
      </c>
      <c r="E223" s="26">
        <v>178</v>
      </c>
      <c r="F223" s="26">
        <v>26.13</v>
      </c>
      <c r="G223" s="26">
        <v>42.46</v>
      </c>
      <c r="H223" s="26">
        <v>206.8</v>
      </c>
      <c r="I223" s="26">
        <v>-71.260000000000005</v>
      </c>
    </row>
    <row r="224" spans="1:9" hidden="1" x14ac:dyDescent="0.25">
      <c r="A224" s="118" t="s">
        <v>128</v>
      </c>
      <c r="B224" s="118" t="s">
        <v>80</v>
      </c>
      <c r="C224" s="118" t="s">
        <v>90</v>
      </c>
      <c r="D224" s="26">
        <v>34</v>
      </c>
      <c r="E224" s="26">
        <v>34</v>
      </c>
      <c r="F224" s="26">
        <v>5.04</v>
      </c>
      <c r="G224" s="26">
        <v>8.19</v>
      </c>
      <c r="H224" s="26">
        <v>39.74</v>
      </c>
      <c r="I224" s="26">
        <v>-13.93</v>
      </c>
    </row>
    <row r="225" spans="1:9" hidden="1" x14ac:dyDescent="0.25">
      <c r="A225" s="118" t="s">
        <v>128</v>
      </c>
      <c r="B225" s="118" t="s">
        <v>80</v>
      </c>
      <c r="C225" s="118" t="s">
        <v>92</v>
      </c>
      <c r="D225" s="26">
        <v>8</v>
      </c>
      <c r="E225" s="26">
        <v>8</v>
      </c>
      <c r="F225" s="26">
        <v>0</v>
      </c>
      <c r="G225" s="26">
        <v>0</v>
      </c>
      <c r="H225" s="26">
        <v>0</v>
      </c>
      <c r="I225" s="26">
        <v>8</v>
      </c>
    </row>
    <row r="226" spans="1:9" hidden="1" x14ac:dyDescent="0.25">
      <c r="A226" s="118" t="s">
        <v>129</v>
      </c>
      <c r="B226" s="118" t="s">
        <v>80</v>
      </c>
      <c r="C226" s="118" t="s">
        <v>81</v>
      </c>
      <c r="D226" s="26">
        <v>9000</v>
      </c>
      <c r="E226" s="26">
        <v>9000</v>
      </c>
      <c r="F226" s="26">
        <v>0</v>
      </c>
      <c r="G226" s="26">
        <v>0</v>
      </c>
      <c r="H226" s="26">
        <v>0</v>
      </c>
      <c r="I226" s="26">
        <v>9000</v>
      </c>
    </row>
    <row r="227" spans="1:9" hidden="1" x14ac:dyDescent="0.25">
      <c r="A227" s="118" t="s">
        <v>129</v>
      </c>
      <c r="B227" s="118" t="s">
        <v>80</v>
      </c>
      <c r="C227" s="118" t="s">
        <v>103</v>
      </c>
      <c r="D227" s="26">
        <v>16000</v>
      </c>
      <c r="E227" s="26">
        <v>16000</v>
      </c>
      <c r="F227" s="26">
        <v>0</v>
      </c>
      <c r="G227" s="26">
        <v>0</v>
      </c>
      <c r="H227" s="26">
        <v>0</v>
      </c>
      <c r="I227" s="26">
        <v>16000</v>
      </c>
    </row>
    <row r="228" spans="1:9" hidden="1" x14ac:dyDescent="0.25">
      <c r="A228" s="118" t="s">
        <v>129</v>
      </c>
      <c r="B228" s="118" t="s">
        <v>104</v>
      </c>
      <c r="C228" s="118" t="s">
        <v>130</v>
      </c>
      <c r="D228" s="26">
        <v>20000</v>
      </c>
      <c r="E228" s="26">
        <v>20000</v>
      </c>
      <c r="F228" s="26">
        <v>0</v>
      </c>
      <c r="G228" s="26">
        <v>0</v>
      </c>
      <c r="H228" s="26">
        <v>15000</v>
      </c>
      <c r="I228" s="26">
        <v>5000</v>
      </c>
    </row>
    <row r="229" spans="1:9" hidden="1" x14ac:dyDescent="0.25">
      <c r="A229" s="118" t="s">
        <v>129</v>
      </c>
      <c r="B229" s="118" t="s">
        <v>104</v>
      </c>
      <c r="C229" s="118" t="s">
        <v>131</v>
      </c>
      <c r="D229" s="26">
        <v>20000</v>
      </c>
      <c r="E229" s="26">
        <v>20000</v>
      </c>
      <c r="F229" s="26">
        <v>0</v>
      </c>
      <c r="G229" s="26">
        <v>0</v>
      </c>
      <c r="H229" s="26">
        <v>14000</v>
      </c>
      <c r="I229" s="26">
        <v>6000</v>
      </c>
    </row>
    <row r="230" spans="1:9" hidden="1" x14ac:dyDescent="0.25">
      <c r="A230" s="118" t="s">
        <v>129</v>
      </c>
      <c r="B230" s="118" t="s">
        <v>104</v>
      </c>
      <c r="C230" s="118" t="s">
        <v>132</v>
      </c>
      <c r="D230" s="26">
        <v>10000</v>
      </c>
      <c r="E230" s="26">
        <v>10000</v>
      </c>
      <c r="F230" s="26">
        <v>0</v>
      </c>
      <c r="G230" s="26">
        <v>0</v>
      </c>
      <c r="H230" s="26">
        <v>15000</v>
      </c>
      <c r="I230" s="26">
        <v>-5000</v>
      </c>
    </row>
    <row r="231" spans="1:9" hidden="1" x14ac:dyDescent="0.25">
      <c r="A231" s="118" t="s">
        <v>129</v>
      </c>
      <c r="B231" s="118" t="s">
        <v>104</v>
      </c>
      <c r="C231" s="118" t="s">
        <v>133</v>
      </c>
      <c r="D231" s="26">
        <v>10000</v>
      </c>
      <c r="E231" s="26">
        <v>10000</v>
      </c>
      <c r="F231" s="26">
        <v>0</v>
      </c>
      <c r="G231" s="26">
        <v>0</v>
      </c>
      <c r="H231" s="26">
        <v>20000</v>
      </c>
      <c r="I231" s="26">
        <v>-10000</v>
      </c>
    </row>
    <row r="232" spans="1:9" hidden="1" x14ac:dyDescent="0.25">
      <c r="A232" s="118" t="s">
        <v>129</v>
      </c>
      <c r="B232" s="118" t="s">
        <v>105</v>
      </c>
      <c r="C232" s="118" t="s">
        <v>82</v>
      </c>
      <c r="D232" s="26">
        <v>7383</v>
      </c>
      <c r="E232" s="26">
        <v>7383</v>
      </c>
      <c r="F232" s="26">
        <v>500</v>
      </c>
      <c r="G232" s="26">
        <v>500</v>
      </c>
      <c r="H232" s="26">
        <v>4500</v>
      </c>
      <c r="I232" s="26">
        <v>2383</v>
      </c>
    </row>
    <row r="233" spans="1:9" hidden="1" x14ac:dyDescent="0.25">
      <c r="A233" s="118" t="s">
        <v>129</v>
      </c>
      <c r="B233" s="118" t="s">
        <v>105</v>
      </c>
      <c r="C233" s="118" t="s">
        <v>83</v>
      </c>
      <c r="D233" s="26">
        <v>0</v>
      </c>
      <c r="E233" s="26">
        <v>0</v>
      </c>
      <c r="F233" s="26">
        <v>90.74</v>
      </c>
      <c r="G233" s="26">
        <v>90.74</v>
      </c>
      <c r="H233" s="26">
        <v>816.66</v>
      </c>
      <c r="I233" s="26">
        <v>-907.4</v>
      </c>
    </row>
    <row r="234" spans="1:9" hidden="1" x14ac:dyDescent="0.25">
      <c r="A234" s="118" t="s">
        <v>129</v>
      </c>
      <c r="B234" s="118" t="s">
        <v>105</v>
      </c>
      <c r="C234" s="118" t="s">
        <v>84</v>
      </c>
      <c r="D234" s="26">
        <v>0</v>
      </c>
      <c r="E234" s="26">
        <v>0</v>
      </c>
      <c r="F234" s="26">
        <v>10</v>
      </c>
      <c r="G234" s="26">
        <v>10</v>
      </c>
      <c r="H234" s="26">
        <v>90</v>
      </c>
      <c r="I234" s="26">
        <v>-100</v>
      </c>
    </row>
    <row r="235" spans="1:9" hidden="1" x14ac:dyDescent="0.25">
      <c r="A235" s="118" t="s">
        <v>129</v>
      </c>
      <c r="B235" s="118" t="s">
        <v>105</v>
      </c>
      <c r="C235" s="118" t="s">
        <v>85</v>
      </c>
      <c r="D235" s="26">
        <v>0</v>
      </c>
      <c r="E235" s="26">
        <v>0</v>
      </c>
      <c r="F235" s="26">
        <v>31</v>
      </c>
      <c r="G235" s="26">
        <v>31</v>
      </c>
      <c r="H235" s="26">
        <v>279</v>
      </c>
      <c r="I235" s="26">
        <v>-310</v>
      </c>
    </row>
    <row r="236" spans="1:9" hidden="1" x14ac:dyDescent="0.25">
      <c r="A236" s="118" t="s">
        <v>129</v>
      </c>
      <c r="B236" s="118" t="s">
        <v>105</v>
      </c>
      <c r="C236" s="118" t="s">
        <v>86</v>
      </c>
      <c r="D236" s="26">
        <v>0</v>
      </c>
      <c r="E236" s="26">
        <v>0</v>
      </c>
      <c r="F236" s="26">
        <v>7.26</v>
      </c>
      <c r="G236" s="26">
        <v>7.26</v>
      </c>
      <c r="H236" s="26">
        <v>65.34</v>
      </c>
      <c r="I236" s="26">
        <v>-72.599999999999994</v>
      </c>
    </row>
    <row r="237" spans="1:9" hidden="1" x14ac:dyDescent="0.25">
      <c r="A237" s="118" t="s">
        <v>129</v>
      </c>
      <c r="B237" s="118" t="s">
        <v>105</v>
      </c>
      <c r="C237" s="118" t="s">
        <v>93</v>
      </c>
      <c r="D237" s="26">
        <v>7000</v>
      </c>
      <c r="E237" s="26">
        <v>7000</v>
      </c>
      <c r="F237" s="26">
        <v>0</v>
      </c>
      <c r="G237" s="26">
        <v>0</v>
      </c>
      <c r="H237" s="26">
        <v>0</v>
      </c>
      <c r="I237" s="26">
        <v>7000</v>
      </c>
    </row>
    <row r="238" spans="1:9" hidden="1" x14ac:dyDescent="0.25">
      <c r="A238" s="118" t="s">
        <v>134</v>
      </c>
      <c r="B238" s="118" t="s">
        <v>105</v>
      </c>
      <c r="C238" s="118" t="s">
        <v>93</v>
      </c>
      <c r="D238" s="26">
        <v>6161</v>
      </c>
      <c r="E238" s="26">
        <v>6161</v>
      </c>
      <c r="F238" s="26">
        <v>0</v>
      </c>
      <c r="G238" s="26">
        <v>0</v>
      </c>
      <c r="H238" s="26">
        <v>0</v>
      </c>
      <c r="I238" s="26">
        <v>6161</v>
      </c>
    </row>
    <row r="239" spans="1:9" hidden="1" x14ac:dyDescent="0.25">
      <c r="A239" s="118" t="s">
        <v>135</v>
      </c>
      <c r="B239" s="118" t="s">
        <v>80</v>
      </c>
      <c r="C239" s="118" t="s">
        <v>95</v>
      </c>
      <c r="D239" s="26">
        <v>4580</v>
      </c>
      <c r="E239" s="26">
        <v>4580</v>
      </c>
      <c r="F239" s="26">
        <v>0</v>
      </c>
      <c r="G239" s="26">
        <v>0</v>
      </c>
      <c r="H239" s="26">
        <v>0</v>
      </c>
      <c r="I239" s="26">
        <v>4580</v>
      </c>
    </row>
    <row r="240" spans="1:9" hidden="1" x14ac:dyDescent="0.25">
      <c r="A240" s="118" t="s">
        <v>135</v>
      </c>
      <c r="B240" s="118" t="s">
        <v>80</v>
      </c>
      <c r="C240" s="118" t="s">
        <v>96</v>
      </c>
      <c r="D240" s="26">
        <v>5000</v>
      </c>
      <c r="E240" s="26">
        <v>5000</v>
      </c>
      <c r="F240" s="26">
        <v>0</v>
      </c>
      <c r="G240" s="26">
        <v>0</v>
      </c>
      <c r="H240" s="26">
        <v>0</v>
      </c>
      <c r="I240" s="26">
        <v>5000</v>
      </c>
    </row>
    <row r="241" spans="1:9" hidden="1" x14ac:dyDescent="0.25">
      <c r="A241" s="118" t="s">
        <v>135</v>
      </c>
      <c r="B241" s="118" t="s">
        <v>80</v>
      </c>
      <c r="C241" s="118" t="s">
        <v>103</v>
      </c>
      <c r="D241" s="26">
        <v>5420</v>
      </c>
      <c r="E241" s="26">
        <v>5420</v>
      </c>
      <c r="F241" s="26">
        <v>0</v>
      </c>
      <c r="G241" s="26">
        <v>0</v>
      </c>
      <c r="H241" s="26">
        <v>0</v>
      </c>
      <c r="I241" s="26">
        <v>5420</v>
      </c>
    </row>
    <row r="242" spans="1:9" hidden="1" x14ac:dyDescent="0.25">
      <c r="A242" s="118" t="s">
        <v>136</v>
      </c>
      <c r="B242" s="118" t="s">
        <v>80</v>
      </c>
      <c r="C242" s="118" t="s">
        <v>103</v>
      </c>
      <c r="D242" s="26">
        <v>16000</v>
      </c>
      <c r="E242" s="26">
        <v>16000</v>
      </c>
      <c r="F242" s="26">
        <v>0</v>
      </c>
      <c r="G242" s="26">
        <v>0</v>
      </c>
      <c r="H242" s="26">
        <v>12725.49</v>
      </c>
      <c r="I242" s="26">
        <v>3274.51</v>
      </c>
    </row>
    <row r="243" spans="1:9" hidden="1" x14ac:dyDescent="0.25">
      <c r="A243" s="118" t="s">
        <v>137</v>
      </c>
      <c r="B243" s="118" t="s">
        <v>104</v>
      </c>
      <c r="C243" s="118" t="s">
        <v>94</v>
      </c>
      <c r="D243" s="26">
        <v>11573</v>
      </c>
      <c r="E243" s="26">
        <v>11573</v>
      </c>
      <c r="F243" s="26">
        <v>0</v>
      </c>
      <c r="G243" s="26">
        <v>0</v>
      </c>
      <c r="H243" s="26">
        <v>10000</v>
      </c>
      <c r="I243" s="26">
        <v>1573</v>
      </c>
    </row>
    <row r="244" spans="1:9" hidden="1" x14ac:dyDescent="0.25">
      <c r="A244" s="118" t="s">
        <v>148</v>
      </c>
      <c r="B244" s="118" t="s">
        <v>104</v>
      </c>
      <c r="C244" s="118" t="s">
        <v>81</v>
      </c>
      <c r="D244" s="26">
        <v>120665</v>
      </c>
      <c r="E244" s="26">
        <v>120665</v>
      </c>
      <c r="F244" s="26">
        <v>3362.08</v>
      </c>
      <c r="G244" s="26">
        <v>5043.12</v>
      </c>
      <c r="H244" s="26">
        <v>35301.879999999997</v>
      </c>
      <c r="I244" s="26">
        <v>80320</v>
      </c>
    </row>
    <row r="245" spans="1:9" hidden="1" x14ac:dyDescent="0.25">
      <c r="A245" s="118" t="s">
        <v>148</v>
      </c>
      <c r="B245" s="118" t="s">
        <v>104</v>
      </c>
      <c r="C245" s="118" t="s">
        <v>83</v>
      </c>
      <c r="D245" s="26">
        <v>0</v>
      </c>
      <c r="E245" s="26">
        <v>0</v>
      </c>
      <c r="F245" s="26">
        <v>610.22</v>
      </c>
      <c r="G245" s="26">
        <v>915.33</v>
      </c>
      <c r="H245" s="26">
        <v>6407.31</v>
      </c>
      <c r="I245" s="26">
        <v>-7322.64</v>
      </c>
    </row>
    <row r="246" spans="1:9" hidden="1" x14ac:dyDescent="0.25">
      <c r="A246" s="118" t="s">
        <v>148</v>
      </c>
      <c r="B246" s="118" t="s">
        <v>104</v>
      </c>
      <c r="C246" s="118" t="s">
        <v>84</v>
      </c>
      <c r="D246" s="26">
        <v>0</v>
      </c>
      <c r="E246" s="26">
        <v>0</v>
      </c>
      <c r="F246" s="26">
        <v>67.239999999999995</v>
      </c>
      <c r="G246" s="26">
        <v>100.86</v>
      </c>
      <c r="H246" s="26">
        <v>706.02</v>
      </c>
      <c r="I246" s="26">
        <v>-806.88</v>
      </c>
    </row>
    <row r="247" spans="1:9" hidden="1" x14ac:dyDescent="0.25">
      <c r="A247" s="118" t="s">
        <v>148</v>
      </c>
      <c r="B247" s="118" t="s">
        <v>104</v>
      </c>
      <c r="C247" s="118" t="s">
        <v>85</v>
      </c>
      <c r="D247" s="26">
        <v>0</v>
      </c>
      <c r="E247" s="26">
        <v>0</v>
      </c>
      <c r="F247" s="26">
        <v>208.44</v>
      </c>
      <c r="G247" s="26">
        <v>312.66000000000003</v>
      </c>
      <c r="H247" s="26">
        <v>2188.62</v>
      </c>
      <c r="I247" s="26">
        <v>-2501.2800000000002</v>
      </c>
    </row>
    <row r="248" spans="1:9" hidden="1" x14ac:dyDescent="0.25">
      <c r="A248" s="118" t="s">
        <v>148</v>
      </c>
      <c r="B248" s="118" t="s">
        <v>104</v>
      </c>
      <c r="C248" s="118" t="s">
        <v>86</v>
      </c>
      <c r="D248" s="26">
        <v>0</v>
      </c>
      <c r="E248" s="26">
        <v>0</v>
      </c>
      <c r="F248" s="26">
        <v>48.76</v>
      </c>
      <c r="G248" s="26">
        <v>73.13</v>
      </c>
      <c r="H248" s="26">
        <v>511.95</v>
      </c>
      <c r="I248" s="26">
        <v>-585.08000000000004</v>
      </c>
    </row>
    <row r="249" spans="1:9" hidden="1" x14ac:dyDescent="0.25">
      <c r="A249" s="118" t="s">
        <v>148</v>
      </c>
      <c r="B249" s="118" t="s">
        <v>104</v>
      </c>
      <c r="C249" s="118" t="s">
        <v>88</v>
      </c>
      <c r="D249" s="26">
        <v>0</v>
      </c>
      <c r="E249" s="26">
        <v>0</v>
      </c>
      <c r="F249" s="26">
        <v>2.88</v>
      </c>
      <c r="G249" s="26">
        <v>4.32</v>
      </c>
      <c r="H249" s="26">
        <v>30.24</v>
      </c>
      <c r="I249" s="26">
        <v>-34.56</v>
      </c>
    </row>
    <row r="250" spans="1:9" hidden="1" x14ac:dyDescent="0.25">
      <c r="A250" s="118" t="s">
        <v>148</v>
      </c>
      <c r="B250" s="118" t="s">
        <v>105</v>
      </c>
      <c r="C250" s="118" t="s">
        <v>94</v>
      </c>
      <c r="D250" s="26">
        <v>0</v>
      </c>
      <c r="E250" s="26">
        <v>0</v>
      </c>
      <c r="F250" s="26">
        <v>4146.22</v>
      </c>
      <c r="G250" s="26">
        <v>4146.22</v>
      </c>
      <c r="H250" s="26">
        <v>55853.78</v>
      </c>
      <c r="I250" s="26">
        <v>-60000</v>
      </c>
    </row>
    <row r="251" spans="1:9" hidden="1" x14ac:dyDescent="0.25">
      <c r="A251" s="118" t="s">
        <v>138</v>
      </c>
      <c r="B251" s="118" t="s">
        <v>80</v>
      </c>
      <c r="C251" s="118" t="s">
        <v>82</v>
      </c>
      <c r="D251" s="26">
        <v>6400</v>
      </c>
      <c r="E251" s="26">
        <v>6400</v>
      </c>
      <c r="F251" s="26">
        <v>0</v>
      </c>
      <c r="G251" s="26">
        <v>6400</v>
      </c>
      <c r="H251" s="26">
        <v>0</v>
      </c>
      <c r="I251" s="26">
        <v>0</v>
      </c>
    </row>
    <row r="252" spans="1:9" hidden="1" x14ac:dyDescent="0.25">
      <c r="A252" s="118" t="s">
        <v>138</v>
      </c>
      <c r="B252" s="118" t="s">
        <v>80</v>
      </c>
      <c r="C252" s="118" t="s">
        <v>82</v>
      </c>
      <c r="D252" s="26">
        <v>800</v>
      </c>
      <c r="E252" s="26">
        <v>800</v>
      </c>
      <c r="F252" s="26">
        <v>0</v>
      </c>
      <c r="G252" s="26">
        <v>800</v>
      </c>
      <c r="H252" s="26">
        <v>0</v>
      </c>
      <c r="I252" s="26">
        <v>0</v>
      </c>
    </row>
    <row r="253" spans="1:9" hidden="1" x14ac:dyDescent="0.25">
      <c r="A253" s="118" t="s">
        <v>138</v>
      </c>
      <c r="B253" s="118" t="s">
        <v>80</v>
      </c>
      <c r="C253" s="118" t="s">
        <v>82</v>
      </c>
      <c r="D253" s="26">
        <v>2400</v>
      </c>
      <c r="E253" s="26">
        <v>2400</v>
      </c>
      <c r="F253" s="26">
        <v>0</v>
      </c>
      <c r="G253" s="26">
        <v>2400</v>
      </c>
      <c r="H253" s="26">
        <v>0</v>
      </c>
      <c r="I253" s="26">
        <v>0</v>
      </c>
    </row>
    <row r="254" spans="1:9" hidden="1" x14ac:dyDescent="0.25">
      <c r="A254" s="118" t="s">
        <v>138</v>
      </c>
      <c r="B254" s="118" t="s">
        <v>80</v>
      </c>
      <c r="C254" s="118" t="s">
        <v>82</v>
      </c>
      <c r="D254" s="26">
        <v>1600</v>
      </c>
      <c r="E254" s="26">
        <v>1600</v>
      </c>
      <c r="F254" s="26">
        <v>0</v>
      </c>
      <c r="G254" s="26">
        <v>1600</v>
      </c>
      <c r="H254" s="26">
        <v>0</v>
      </c>
      <c r="I254" s="26">
        <v>0</v>
      </c>
    </row>
    <row r="255" spans="1:9" hidden="1" x14ac:dyDescent="0.25">
      <c r="A255" s="118" t="s">
        <v>138</v>
      </c>
      <c r="B255" s="118" t="s">
        <v>80</v>
      </c>
      <c r="C255" s="118" t="s">
        <v>83</v>
      </c>
      <c r="D255" s="26">
        <v>0</v>
      </c>
      <c r="E255" s="26">
        <v>0</v>
      </c>
      <c r="F255" s="26">
        <v>0</v>
      </c>
      <c r="G255" s="26">
        <v>1161.5999999999999</v>
      </c>
      <c r="H255" s="26">
        <v>0</v>
      </c>
      <c r="I255" s="26">
        <v>-1161.5999999999999</v>
      </c>
    </row>
    <row r="256" spans="1:9" hidden="1" x14ac:dyDescent="0.25">
      <c r="A256" s="118" t="s">
        <v>138</v>
      </c>
      <c r="B256" s="118" t="s">
        <v>80</v>
      </c>
      <c r="C256" s="118" t="s">
        <v>83</v>
      </c>
      <c r="D256" s="26">
        <v>0</v>
      </c>
      <c r="E256" s="26">
        <v>0</v>
      </c>
      <c r="F256" s="26">
        <v>0</v>
      </c>
      <c r="G256" s="26">
        <v>145.19999999999999</v>
      </c>
      <c r="H256" s="26">
        <v>0</v>
      </c>
      <c r="I256" s="26">
        <v>-145.19999999999999</v>
      </c>
    </row>
    <row r="257" spans="1:9" hidden="1" x14ac:dyDescent="0.25">
      <c r="A257" s="118" t="s">
        <v>138</v>
      </c>
      <c r="B257" s="118" t="s">
        <v>80</v>
      </c>
      <c r="C257" s="118" t="s">
        <v>83</v>
      </c>
      <c r="D257" s="26">
        <v>0</v>
      </c>
      <c r="E257" s="26">
        <v>0</v>
      </c>
      <c r="F257" s="26">
        <v>0</v>
      </c>
      <c r="G257" s="26">
        <v>435.6</v>
      </c>
      <c r="H257" s="26">
        <v>0</v>
      </c>
      <c r="I257" s="26">
        <v>-435.6</v>
      </c>
    </row>
    <row r="258" spans="1:9" hidden="1" x14ac:dyDescent="0.25">
      <c r="A258" s="118" t="s">
        <v>138</v>
      </c>
      <c r="B258" s="118" t="s">
        <v>80</v>
      </c>
      <c r="C258" s="118" t="s">
        <v>83</v>
      </c>
      <c r="D258" s="26">
        <v>0</v>
      </c>
      <c r="E258" s="26">
        <v>0</v>
      </c>
      <c r="F258" s="26">
        <v>0</v>
      </c>
      <c r="G258" s="26">
        <v>290.39999999999998</v>
      </c>
      <c r="H258" s="26">
        <v>0</v>
      </c>
      <c r="I258" s="26">
        <v>-290.39999999999998</v>
      </c>
    </row>
    <row r="259" spans="1:9" hidden="1" x14ac:dyDescent="0.25">
      <c r="A259" s="118" t="s">
        <v>138</v>
      </c>
      <c r="B259" s="118" t="s">
        <v>80</v>
      </c>
      <c r="C259" s="118" t="s">
        <v>84</v>
      </c>
      <c r="D259" s="26">
        <v>128</v>
      </c>
      <c r="E259" s="26">
        <v>128</v>
      </c>
      <c r="F259" s="26">
        <v>0</v>
      </c>
      <c r="G259" s="26">
        <v>128</v>
      </c>
      <c r="H259" s="26">
        <v>0</v>
      </c>
      <c r="I259" s="26">
        <v>0</v>
      </c>
    </row>
    <row r="260" spans="1:9" hidden="1" x14ac:dyDescent="0.25">
      <c r="A260" s="118" t="s">
        <v>138</v>
      </c>
      <c r="B260" s="118" t="s">
        <v>80</v>
      </c>
      <c r="C260" s="118" t="s">
        <v>84</v>
      </c>
      <c r="D260" s="26">
        <v>12</v>
      </c>
      <c r="E260" s="26">
        <v>12</v>
      </c>
      <c r="F260" s="26">
        <v>0</v>
      </c>
      <c r="G260" s="26">
        <v>16</v>
      </c>
      <c r="H260" s="26">
        <v>0</v>
      </c>
      <c r="I260" s="26">
        <v>-4</v>
      </c>
    </row>
    <row r="261" spans="1:9" hidden="1" x14ac:dyDescent="0.25">
      <c r="A261" s="118" t="s">
        <v>138</v>
      </c>
      <c r="B261" s="118" t="s">
        <v>80</v>
      </c>
      <c r="C261" s="118" t="s">
        <v>84</v>
      </c>
      <c r="D261" s="26">
        <v>35</v>
      </c>
      <c r="E261" s="26">
        <v>35</v>
      </c>
      <c r="F261" s="26">
        <v>0</v>
      </c>
      <c r="G261" s="26">
        <v>48</v>
      </c>
      <c r="H261" s="26">
        <v>0</v>
      </c>
      <c r="I261" s="26">
        <v>-13</v>
      </c>
    </row>
    <row r="262" spans="1:9" hidden="1" x14ac:dyDescent="0.25">
      <c r="A262" s="118" t="s">
        <v>138</v>
      </c>
      <c r="B262" s="118" t="s">
        <v>80</v>
      </c>
      <c r="C262" s="118" t="s">
        <v>84</v>
      </c>
      <c r="D262" s="26">
        <v>32</v>
      </c>
      <c r="E262" s="26">
        <v>32</v>
      </c>
      <c r="F262" s="26">
        <v>0</v>
      </c>
      <c r="G262" s="26">
        <v>32</v>
      </c>
      <c r="H262" s="26">
        <v>0</v>
      </c>
      <c r="I262" s="26">
        <v>0</v>
      </c>
    </row>
    <row r="263" spans="1:9" hidden="1" x14ac:dyDescent="0.25">
      <c r="A263" s="118" t="s">
        <v>138</v>
      </c>
      <c r="B263" s="118" t="s">
        <v>80</v>
      </c>
      <c r="C263" s="118" t="s">
        <v>85</v>
      </c>
      <c r="D263" s="26">
        <v>1165</v>
      </c>
      <c r="E263" s="26">
        <v>1165</v>
      </c>
      <c r="F263" s="26">
        <v>0</v>
      </c>
      <c r="G263" s="26">
        <v>396.8</v>
      </c>
      <c r="H263" s="26">
        <v>0</v>
      </c>
      <c r="I263" s="26">
        <v>768.2</v>
      </c>
    </row>
    <row r="264" spans="1:9" hidden="1" x14ac:dyDescent="0.25">
      <c r="A264" s="118" t="s">
        <v>138</v>
      </c>
      <c r="B264" s="118" t="s">
        <v>80</v>
      </c>
      <c r="C264" s="118" t="s">
        <v>85</v>
      </c>
      <c r="D264" s="26">
        <v>147</v>
      </c>
      <c r="E264" s="26">
        <v>147</v>
      </c>
      <c r="F264" s="26">
        <v>0</v>
      </c>
      <c r="G264" s="26">
        <v>49.6</v>
      </c>
      <c r="H264" s="26">
        <v>0</v>
      </c>
      <c r="I264" s="26">
        <v>97.4</v>
      </c>
    </row>
    <row r="265" spans="1:9" hidden="1" x14ac:dyDescent="0.25">
      <c r="A265" s="118" t="s">
        <v>138</v>
      </c>
      <c r="B265" s="118" t="s">
        <v>80</v>
      </c>
      <c r="C265" s="118" t="s">
        <v>85</v>
      </c>
      <c r="D265" s="26">
        <v>437</v>
      </c>
      <c r="E265" s="26">
        <v>437</v>
      </c>
      <c r="F265" s="26">
        <v>0</v>
      </c>
      <c r="G265" s="26">
        <v>148.80000000000001</v>
      </c>
      <c r="H265" s="26">
        <v>0</v>
      </c>
      <c r="I265" s="26">
        <v>288.2</v>
      </c>
    </row>
    <row r="266" spans="1:9" hidden="1" x14ac:dyDescent="0.25">
      <c r="A266" s="118" t="s">
        <v>138</v>
      </c>
      <c r="B266" s="118" t="s">
        <v>80</v>
      </c>
      <c r="C266" s="118" t="s">
        <v>85</v>
      </c>
      <c r="D266" s="26">
        <v>291</v>
      </c>
      <c r="E266" s="26">
        <v>291</v>
      </c>
      <c r="F266" s="26">
        <v>0</v>
      </c>
      <c r="G266" s="26">
        <v>99.2</v>
      </c>
      <c r="H266" s="26">
        <v>0</v>
      </c>
      <c r="I266" s="26">
        <v>191.8</v>
      </c>
    </row>
    <row r="267" spans="1:9" hidden="1" x14ac:dyDescent="0.25">
      <c r="A267" s="118" t="s">
        <v>138</v>
      </c>
      <c r="B267" s="118" t="s">
        <v>80</v>
      </c>
      <c r="C267" s="118" t="s">
        <v>86</v>
      </c>
      <c r="D267" s="26">
        <v>93</v>
      </c>
      <c r="E267" s="26">
        <v>93</v>
      </c>
      <c r="F267" s="26">
        <v>0</v>
      </c>
      <c r="G267" s="26">
        <v>92.8</v>
      </c>
      <c r="H267" s="26">
        <v>0</v>
      </c>
      <c r="I267" s="26">
        <v>0.2</v>
      </c>
    </row>
    <row r="268" spans="1:9" hidden="1" x14ac:dyDescent="0.25">
      <c r="A268" s="118" t="s">
        <v>138</v>
      </c>
      <c r="B268" s="118" t="s">
        <v>80</v>
      </c>
      <c r="C268" s="118" t="s">
        <v>86</v>
      </c>
      <c r="D268" s="26">
        <v>12</v>
      </c>
      <c r="E268" s="26">
        <v>12</v>
      </c>
      <c r="F268" s="26">
        <v>0</v>
      </c>
      <c r="G268" s="26">
        <v>11.6</v>
      </c>
      <c r="H268" s="26">
        <v>0</v>
      </c>
      <c r="I268" s="26">
        <v>0.4</v>
      </c>
    </row>
    <row r="269" spans="1:9" hidden="1" x14ac:dyDescent="0.25">
      <c r="A269" s="118" t="s">
        <v>138</v>
      </c>
      <c r="B269" s="118" t="s">
        <v>80</v>
      </c>
      <c r="C269" s="118" t="s">
        <v>86</v>
      </c>
      <c r="D269" s="26">
        <v>35</v>
      </c>
      <c r="E269" s="26">
        <v>35</v>
      </c>
      <c r="F269" s="26">
        <v>0</v>
      </c>
      <c r="G269" s="26">
        <v>34.799999999999997</v>
      </c>
      <c r="H269" s="26">
        <v>0</v>
      </c>
      <c r="I269" s="26">
        <v>0.2</v>
      </c>
    </row>
    <row r="270" spans="1:9" hidden="1" x14ac:dyDescent="0.25">
      <c r="A270" s="118" t="s">
        <v>138</v>
      </c>
      <c r="B270" s="118" t="s">
        <v>80</v>
      </c>
      <c r="C270" s="118" t="s">
        <v>86</v>
      </c>
      <c r="D270" s="26">
        <v>23</v>
      </c>
      <c r="E270" s="26">
        <v>23</v>
      </c>
      <c r="F270" s="26">
        <v>0</v>
      </c>
      <c r="G270" s="26">
        <v>23.2</v>
      </c>
      <c r="H270" s="26">
        <v>0</v>
      </c>
      <c r="I270" s="26">
        <v>-0.2</v>
      </c>
    </row>
    <row r="271" spans="1:9" hidden="1" x14ac:dyDescent="0.25">
      <c r="A271" s="118" t="s">
        <v>138</v>
      </c>
      <c r="B271" s="118" t="s">
        <v>80</v>
      </c>
      <c r="C271" s="118" t="s">
        <v>101</v>
      </c>
      <c r="D271" s="26">
        <v>0</v>
      </c>
      <c r="E271" s="26">
        <v>0</v>
      </c>
      <c r="F271" s="26">
        <v>3000</v>
      </c>
      <c r="G271" s="26">
        <v>3000</v>
      </c>
      <c r="H271" s="26">
        <v>0</v>
      </c>
      <c r="I271" s="26">
        <v>-3000</v>
      </c>
    </row>
    <row r="272" spans="1:9" hidden="1" x14ac:dyDescent="0.25">
      <c r="A272" s="118" t="s">
        <v>138</v>
      </c>
      <c r="B272" s="118" t="s">
        <v>80</v>
      </c>
      <c r="C272" s="118" t="s">
        <v>101</v>
      </c>
      <c r="D272" s="26">
        <v>0</v>
      </c>
      <c r="E272" s="26">
        <v>0</v>
      </c>
      <c r="F272" s="26">
        <v>0</v>
      </c>
      <c r="G272" s="26">
        <v>2800</v>
      </c>
      <c r="H272" s="26">
        <v>0</v>
      </c>
      <c r="I272" s="26">
        <v>-2800</v>
      </c>
    </row>
    <row r="273" spans="1:9" hidden="1" x14ac:dyDescent="0.25">
      <c r="A273" s="118" t="s">
        <v>138</v>
      </c>
      <c r="B273" s="118" t="s">
        <v>80</v>
      </c>
      <c r="C273" s="118" t="s">
        <v>103</v>
      </c>
      <c r="D273" s="26">
        <v>17512</v>
      </c>
      <c r="E273" s="26">
        <v>17512</v>
      </c>
      <c r="F273" s="26">
        <v>17644.18</v>
      </c>
      <c r="G273" s="26">
        <v>17644.18</v>
      </c>
      <c r="H273" s="26">
        <v>599.99</v>
      </c>
      <c r="I273" s="26">
        <v>-732.17</v>
      </c>
    </row>
    <row r="274" spans="1:9" hidden="1" x14ac:dyDescent="0.25">
      <c r="A274" s="118" t="s">
        <v>138</v>
      </c>
      <c r="B274" s="118" t="s">
        <v>80</v>
      </c>
      <c r="C274" s="118" t="s">
        <v>103</v>
      </c>
      <c r="D274" s="26">
        <v>0</v>
      </c>
      <c r="E274" s="26">
        <v>0</v>
      </c>
      <c r="F274" s="26">
        <v>0</v>
      </c>
      <c r="G274" s="26">
        <v>0</v>
      </c>
      <c r="H274" s="26">
        <v>8101.6</v>
      </c>
      <c r="I274" s="26">
        <v>-8101.6</v>
      </c>
    </row>
    <row r="275" spans="1:9" hidden="1" x14ac:dyDescent="0.25">
      <c r="A275" s="118" t="s">
        <v>138</v>
      </c>
      <c r="B275" s="118" t="s">
        <v>104</v>
      </c>
      <c r="C275" s="118" t="s">
        <v>132</v>
      </c>
      <c r="D275" s="26">
        <v>0</v>
      </c>
      <c r="E275" s="26">
        <v>0</v>
      </c>
      <c r="F275" s="26">
        <v>900</v>
      </c>
      <c r="G275" s="26">
        <v>900</v>
      </c>
      <c r="H275" s="26">
        <v>8100</v>
      </c>
      <c r="I275" s="26">
        <v>-9000</v>
      </c>
    </row>
    <row r="276" spans="1:9" hidden="1" x14ac:dyDescent="0.25">
      <c r="A276" s="118" t="s">
        <v>138</v>
      </c>
      <c r="B276" s="118" t="s">
        <v>105</v>
      </c>
      <c r="C276" s="118" t="s">
        <v>82</v>
      </c>
      <c r="D276" s="26">
        <v>800</v>
      </c>
      <c r="E276" s="26">
        <v>800</v>
      </c>
      <c r="F276" s="26">
        <v>0</v>
      </c>
      <c r="G276" s="26">
        <v>800</v>
      </c>
      <c r="H276" s="26">
        <v>0</v>
      </c>
      <c r="I276" s="26">
        <v>0</v>
      </c>
    </row>
    <row r="277" spans="1:9" hidden="1" x14ac:dyDescent="0.25">
      <c r="A277" s="118" t="s">
        <v>138</v>
      </c>
      <c r="B277" s="118" t="s">
        <v>105</v>
      </c>
      <c r="C277" s="118" t="s">
        <v>83</v>
      </c>
      <c r="D277" s="26">
        <v>0</v>
      </c>
      <c r="E277" s="26">
        <v>0</v>
      </c>
      <c r="F277" s="26">
        <v>0</v>
      </c>
      <c r="G277" s="26">
        <v>145.19999999999999</v>
      </c>
      <c r="H277" s="26">
        <v>0</v>
      </c>
      <c r="I277" s="26">
        <v>-145.19999999999999</v>
      </c>
    </row>
    <row r="278" spans="1:9" hidden="1" x14ac:dyDescent="0.25">
      <c r="A278" s="118" t="s">
        <v>138</v>
      </c>
      <c r="B278" s="118" t="s">
        <v>105</v>
      </c>
      <c r="C278" s="118" t="s">
        <v>84</v>
      </c>
      <c r="D278" s="26">
        <v>16</v>
      </c>
      <c r="E278" s="26">
        <v>16</v>
      </c>
      <c r="F278" s="26">
        <v>0</v>
      </c>
      <c r="G278" s="26">
        <v>16</v>
      </c>
      <c r="H278" s="26">
        <v>0</v>
      </c>
      <c r="I278" s="26">
        <v>0</v>
      </c>
    </row>
    <row r="279" spans="1:9" hidden="1" x14ac:dyDescent="0.25">
      <c r="A279" s="118" t="s">
        <v>138</v>
      </c>
      <c r="B279" s="118" t="s">
        <v>105</v>
      </c>
      <c r="C279" s="118" t="s">
        <v>85</v>
      </c>
      <c r="D279" s="26">
        <v>146</v>
      </c>
      <c r="E279" s="26">
        <v>146</v>
      </c>
      <c r="F279" s="26">
        <v>0</v>
      </c>
      <c r="G279" s="26">
        <v>49.6</v>
      </c>
      <c r="H279" s="26">
        <v>0</v>
      </c>
      <c r="I279" s="26">
        <v>96.4</v>
      </c>
    </row>
    <row r="280" spans="1:9" hidden="1" x14ac:dyDescent="0.25">
      <c r="A280" s="118" t="s">
        <v>138</v>
      </c>
      <c r="B280" s="118" t="s">
        <v>105</v>
      </c>
      <c r="C280" s="118" t="s">
        <v>86</v>
      </c>
      <c r="D280" s="26">
        <v>12</v>
      </c>
      <c r="E280" s="26">
        <v>12</v>
      </c>
      <c r="F280" s="26">
        <v>0</v>
      </c>
      <c r="G280" s="26">
        <v>11.6</v>
      </c>
      <c r="H280" s="26">
        <v>0</v>
      </c>
      <c r="I280" s="26">
        <v>0.4</v>
      </c>
    </row>
    <row r="281" spans="1:9" hidden="1" x14ac:dyDescent="0.25">
      <c r="A281" s="118" t="s">
        <v>138</v>
      </c>
      <c r="B281" s="118" t="s">
        <v>106</v>
      </c>
      <c r="C281" s="118" t="s">
        <v>82</v>
      </c>
      <c r="D281" s="26">
        <v>800</v>
      </c>
      <c r="E281" s="26">
        <v>800</v>
      </c>
      <c r="F281" s="26">
        <v>0</v>
      </c>
      <c r="G281" s="26">
        <v>800</v>
      </c>
      <c r="H281" s="26">
        <v>0</v>
      </c>
      <c r="I281" s="26">
        <v>0</v>
      </c>
    </row>
    <row r="282" spans="1:9" hidden="1" x14ac:dyDescent="0.25">
      <c r="A282" s="118" t="s">
        <v>138</v>
      </c>
      <c r="B282" s="118" t="s">
        <v>106</v>
      </c>
      <c r="C282" s="118" t="s">
        <v>83</v>
      </c>
      <c r="D282" s="26">
        <v>0</v>
      </c>
      <c r="E282" s="26">
        <v>0</v>
      </c>
      <c r="F282" s="26">
        <v>0</v>
      </c>
      <c r="G282" s="26">
        <v>145.19999999999999</v>
      </c>
      <c r="H282" s="26">
        <v>0</v>
      </c>
      <c r="I282" s="26">
        <v>-145.19999999999999</v>
      </c>
    </row>
    <row r="283" spans="1:9" hidden="1" x14ac:dyDescent="0.25">
      <c r="A283" s="118" t="s">
        <v>138</v>
      </c>
      <c r="B283" s="118" t="s">
        <v>106</v>
      </c>
      <c r="C283" s="118" t="s">
        <v>84</v>
      </c>
      <c r="D283" s="26">
        <v>16</v>
      </c>
      <c r="E283" s="26">
        <v>16</v>
      </c>
      <c r="F283" s="26">
        <v>0</v>
      </c>
      <c r="G283" s="26">
        <v>16</v>
      </c>
      <c r="H283" s="26">
        <v>0</v>
      </c>
      <c r="I283" s="26">
        <v>0</v>
      </c>
    </row>
    <row r="284" spans="1:9" hidden="1" x14ac:dyDescent="0.25">
      <c r="A284" s="118" t="s">
        <v>138</v>
      </c>
      <c r="B284" s="118" t="s">
        <v>106</v>
      </c>
      <c r="C284" s="118" t="s">
        <v>85</v>
      </c>
      <c r="D284" s="26">
        <v>147</v>
      </c>
      <c r="E284" s="26">
        <v>147</v>
      </c>
      <c r="F284" s="26">
        <v>0</v>
      </c>
      <c r="G284" s="26">
        <v>49.6</v>
      </c>
      <c r="H284" s="26">
        <v>0</v>
      </c>
      <c r="I284" s="26">
        <v>97.4</v>
      </c>
    </row>
    <row r="285" spans="1:9" hidden="1" x14ac:dyDescent="0.25">
      <c r="A285" s="118" t="s">
        <v>138</v>
      </c>
      <c r="B285" s="118" t="s">
        <v>106</v>
      </c>
      <c r="C285" s="118" t="s">
        <v>86</v>
      </c>
      <c r="D285" s="26">
        <v>12</v>
      </c>
      <c r="E285" s="26">
        <v>12</v>
      </c>
      <c r="F285" s="26">
        <v>0</v>
      </c>
      <c r="G285" s="26">
        <v>11.6</v>
      </c>
      <c r="H285" s="26">
        <v>0</v>
      </c>
      <c r="I285" s="26">
        <v>0.4</v>
      </c>
    </row>
    <row r="286" spans="1:9" hidden="1" x14ac:dyDescent="0.25">
      <c r="A286" s="118" t="s">
        <v>138</v>
      </c>
      <c r="B286" s="118" t="s">
        <v>111</v>
      </c>
      <c r="C286" s="118" t="s">
        <v>82</v>
      </c>
      <c r="D286" s="26">
        <v>800</v>
      </c>
      <c r="E286" s="26">
        <v>800</v>
      </c>
      <c r="F286" s="26">
        <v>0</v>
      </c>
      <c r="G286" s="26">
        <v>800</v>
      </c>
      <c r="H286" s="26">
        <v>0</v>
      </c>
      <c r="I286" s="26">
        <v>0</v>
      </c>
    </row>
    <row r="287" spans="1:9" hidden="1" x14ac:dyDescent="0.25">
      <c r="A287" s="118" t="s">
        <v>138</v>
      </c>
      <c r="B287" s="118" t="s">
        <v>111</v>
      </c>
      <c r="C287" s="118" t="s">
        <v>83</v>
      </c>
      <c r="D287" s="26">
        <v>0</v>
      </c>
      <c r="E287" s="26">
        <v>0</v>
      </c>
      <c r="F287" s="26">
        <v>0</v>
      </c>
      <c r="G287" s="26">
        <v>145.19999999999999</v>
      </c>
      <c r="H287" s="26">
        <v>0</v>
      </c>
      <c r="I287" s="26">
        <v>-145.19999999999999</v>
      </c>
    </row>
    <row r="288" spans="1:9" hidden="1" x14ac:dyDescent="0.25">
      <c r="A288" s="118" t="s">
        <v>138</v>
      </c>
      <c r="B288" s="118" t="s">
        <v>111</v>
      </c>
      <c r="C288" s="118" t="s">
        <v>84</v>
      </c>
      <c r="D288" s="26">
        <v>16</v>
      </c>
      <c r="E288" s="26">
        <v>16</v>
      </c>
      <c r="F288" s="26">
        <v>0</v>
      </c>
      <c r="G288" s="26">
        <v>16</v>
      </c>
      <c r="H288" s="26">
        <v>0</v>
      </c>
      <c r="I288" s="26">
        <v>0</v>
      </c>
    </row>
    <row r="289" spans="1:9" hidden="1" x14ac:dyDescent="0.25">
      <c r="A289" s="118" t="s">
        <v>138</v>
      </c>
      <c r="B289" s="118" t="s">
        <v>111</v>
      </c>
      <c r="C289" s="118" t="s">
        <v>85</v>
      </c>
      <c r="D289" s="26">
        <v>147</v>
      </c>
      <c r="E289" s="26">
        <v>147</v>
      </c>
      <c r="F289" s="26">
        <v>0</v>
      </c>
      <c r="G289" s="26">
        <v>49.6</v>
      </c>
      <c r="H289" s="26">
        <v>0</v>
      </c>
      <c r="I289" s="26">
        <v>97.4</v>
      </c>
    </row>
    <row r="290" spans="1:9" hidden="1" x14ac:dyDescent="0.25">
      <c r="A290" s="118" t="s">
        <v>138</v>
      </c>
      <c r="B290" s="118" t="s">
        <v>111</v>
      </c>
      <c r="C290" s="118" t="s">
        <v>86</v>
      </c>
      <c r="D290" s="26">
        <v>12</v>
      </c>
      <c r="E290" s="26">
        <v>12</v>
      </c>
      <c r="F290" s="26">
        <v>0</v>
      </c>
      <c r="G290" s="26">
        <v>11.6</v>
      </c>
      <c r="H290" s="26">
        <v>0</v>
      </c>
      <c r="I290" s="26">
        <v>0.4</v>
      </c>
    </row>
    <row r="291" spans="1:9" hidden="1" x14ac:dyDescent="0.25">
      <c r="A291" s="118" t="s">
        <v>138</v>
      </c>
      <c r="B291" s="118" t="s">
        <v>112</v>
      </c>
      <c r="C291" s="118" t="s">
        <v>82</v>
      </c>
      <c r="D291" s="26">
        <v>800</v>
      </c>
      <c r="E291" s="26">
        <v>800</v>
      </c>
      <c r="F291" s="26">
        <v>0</v>
      </c>
      <c r="G291" s="26">
        <v>800</v>
      </c>
      <c r="H291" s="26">
        <v>0</v>
      </c>
      <c r="I291" s="26">
        <v>0</v>
      </c>
    </row>
    <row r="292" spans="1:9" hidden="1" x14ac:dyDescent="0.25">
      <c r="A292" s="118" t="s">
        <v>138</v>
      </c>
      <c r="B292" s="118" t="s">
        <v>112</v>
      </c>
      <c r="C292" s="118" t="s">
        <v>82</v>
      </c>
      <c r="D292" s="26">
        <v>1600</v>
      </c>
      <c r="E292" s="26">
        <v>1600</v>
      </c>
      <c r="F292" s="26">
        <v>0</v>
      </c>
      <c r="G292" s="26">
        <v>1600</v>
      </c>
      <c r="H292" s="26">
        <v>0</v>
      </c>
      <c r="I292" s="26">
        <v>0</v>
      </c>
    </row>
    <row r="293" spans="1:9" hidden="1" x14ac:dyDescent="0.25">
      <c r="A293" s="118" t="s">
        <v>138</v>
      </c>
      <c r="B293" s="118" t="s">
        <v>112</v>
      </c>
      <c r="C293" s="118" t="s">
        <v>83</v>
      </c>
      <c r="D293" s="26">
        <v>0</v>
      </c>
      <c r="E293" s="26">
        <v>0</v>
      </c>
      <c r="F293" s="26">
        <v>0</v>
      </c>
      <c r="G293" s="26">
        <v>145.19999999999999</v>
      </c>
      <c r="H293" s="26">
        <v>0</v>
      </c>
      <c r="I293" s="26">
        <v>-145.19999999999999</v>
      </c>
    </row>
    <row r="294" spans="1:9" hidden="1" x14ac:dyDescent="0.25">
      <c r="A294" s="118" t="s">
        <v>138</v>
      </c>
      <c r="B294" s="118" t="s">
        <v>112</v>
      </c>
      <c r="C294" s="118" t="s">
        <v>83</v>
      </c>
      <c r="D294" s="26">
        <v>0</v>
      </c>
      <c r="E294" s="26">
        <v>0</v>
      </c>
      <c r="F294" s="26">
        <v>0</v>
      </c>
      <c r="G294" s="26">
        <v>290.39999999999998</v>
      </c>
      <c r="H294" s="26">
        <v>0</v>
      </c>
      <c r="I294" s="26">
        <v>-290.39999999999998</v>
      </c>
    </row>
    <row r="295" spans="1:9" hidden="1" x14ac:dyDescent="0.25">
      <c r="A295" s="118" t="s">
        <v>138</v>
      </c>
      <c r="B295" s="118" t="s">
        <v>112</v>
      </c>
      <c r="C295" s="118" t="s">
        <v>84</v>
      </c>
      <c r="D295" s="26">
        <v>16</v>
      </c>
      <c r="E295" s="26">
        <v>16</v>
      </c>
      <c r="F295" s="26">
        <v>0</v>
      </c>
      <c r="G295" s="26">
        <v>16</v>
      </c>
      <c r="H295" s="26">
        <v>0</v>
      </c>
      <c r="I295" s="26">
        <v>0</v>
      </c>
    </row>
    <row r="296" spans="1:9" hidden="1" x14ac:dyDescent="0.25">
      <c r="A296" s="118" t="s">
        <v>138</v>
      </c>
      <c r="B296" s="118" t="s">
        <v>112</v>
      </c>
      <c r="C296" s="118" t="s">
        <v>84</v>
      </c>
      <c r="D296" s="26">
        <v>32</v>
      </c>
      <c r="E296" s="26">
        <v>32</v>
      </c>
      <c r="F296" s="26">
        <v>0</v>
      </c>
      <c r="G296" s="26">
        <v>32</v>
      </c>
      <c r="H296" s="26">
        <v>0</v>
      </c>
      <c r="I296" s="26">
        <v>0</v>
      </c>
    </row>
    <row r="297" spans="1:9" hidden="1" x14ac:dyDescent="0.25">
      <c r="A297" s="118" t="s">
        <v>138</v>
      </c>
      <c r="B297" s="118" t="s">
        <v>112</v>
      </c>
      <c r="C297" s="118" t="s">
        <v>85</v>
      </c>
      <c r="D297" s="26">
        <v>146</v>
      </c>
      <c r="E297" s="26">
        <v>146</v>
      </c>
      <c r="F297" s="26">
        <v>0</v>
      </c>
      <c r="G297" s="26">
        <v>49.6</v>
      </c>
      <c r="H297" s="26">
        <v>0</v>
      </c>
      <c r="I297" s="26">
        <v>96.4</v>
      </c>
    </row>
    <row r="298" spans="1:9" hidden="1" x14ac:dyDescent="0.25">
      <c r="A298" s="118" t="s">
        <v>138</v>
      </c>
      <c r="B298" s="118" t="s">
        <v>112</v>
      </c>
      <c r="C298" s="118" t="s">
        <v>85</v>
      </c>
      <c r="D298" s="26">
        <v>292</v>
      </c>
      <c r="E298" s="26">
        <v>292</v>
      </c>
      <c r="F298" s="26">
        <v>0</v>
      </c>
      <c r="G298" s="26">
        <v>99.2</v>
      </c>
      <c r="H298" s="26">
        <v>0</v>
      </c>
      <c r="I298" s="26">
        <v>192.8</v>
      </c>
    </row>
    <row r="299" spans="1:9" hidden="1" x14ac:dyDescent="0.25">
      <c r="A299" s="118" t="s">
        <v>138</v>
      </c>
      <c r="B299" s="118" t="s">
        <v>112</v>
      </c>
      <c r="C299" s="118" t="s">
        <v>86</v>
      </c>
      <c r="D299" s="26">
        <v>12</v>
      </c>
      <c r="E299" s="26">
        <v>12</v>
      </c>
      <c r="F299" s="26">
        <v>0</v>
      </c>
      <c r="G299" s="26">
        <v>11.6</v>
      </c>
      <c r="H299" s="26">
        <v>0</v>
      </c>
      <c r="I299" s="26">
        <v>0.4</v>
      </c>
    </row>
    <row r="300" spans="1:9" hidden="1" x14ac:dyDescent="0.25">
      <c r="A300" s="118" t="s">
        <v>138</v>
      </c>
      <c r="B300" s="118" t="s">
        <v>112</v>
      </c>
      <c r="C300" s="118" t="s">
        <v>86</v>
      </c>
      <c r="D300" s="26">
        <v>23</v>
      </c>
      <c r="E300" s="26">
        <v>23</v>
      </c>
      <c r="F300" s="26">
        <v>0</v>
      </c>
      <c r="G300" s="26">
        <v>23.2</v>
      </c>
      <c r="H300" s="26">
        <v>0</v>
      </c>
      <c r="I300" s="26">
        <v>-0.2</v>
      </c>
    </row>
    <row r="301" spans="1:9" hidden="1" x14ac:dyDescent="0.25">
      <c r="A301" s="118" t="s">
        <v>138</v>
      </c>
      <c r="B301" s="118" t="s">
        <v>113</v>
      </c>
      <c r="C301" s="118" t="s">
        <v>82</v>
      </c>
      <c r="D301" s="26">
        <v>1600</v>
      </c>
      <c r="E301" s="26">
        <v>1600</v>
      </c>
      <c r="F301" s="26">
        <v>0</v>
      </c>
      <c r="G301" s="26">
        <v>1600</v>
      </c>
      <c r="H301" s="26">
        <v>0</v>
      </c>
      <c r="I301" s="26">
        <v>0</v>
      </c>
    </row>
    <row r="302" spans="1:9" hidden="1" x14ac:dyDescent="0.25">
      <c r="A302" s="118" t="s">
        <v>138</v>
      </c>
      <c r="B302" s="118" t="s">
        <v>113</v>
      </c>
      <c r="C302" s="118" t="s">
        <v>83</v>
      </c>
      <c r="D302" s="26">
        <v>0</v>
      </c>
      <c r="E302" s="26">
        <v>0</v>
      </c>
      <c r="F302" s="26">
        <v>0</v>
      </c>
      <c r="G302" s="26">
        <v>290.39999999999998</v>
      </c>
      <c r="H302" s="26">
        <v>0</v>
      </c>
      <c r="I302" s="26">
        <v>-290.39999999999998</v>
      </c>
    </row>
    <row r="303" spans="1:9" hidden="1" x14ac:dyDescent="0.25">
      <c r="A303" s="118" t="s">
        <v>138</v>
      </c>
      <c r="B303" s="118" t="s">
        <v>113</v>
      </c>
      <c r="C303" s="118" t="s">
        <v>84</v>
      </c>
      <c r="D303" s="26">
        <v>32</v>
      </c>
      <c r="E303" s="26">
        <v>32</v>
      </c>
      <c r="F303" s="26">
        <v>0</v>
      </c>
      <c r="G303" s="26">
        <v>32</v>
      </c>
      <c r="H303" s="26">
        <v>0</v>
      </c>
      <c r="I303" s="26">
        <v>0</v>
      </c>
    </row>
    <row r="304" spans="1:9" hidden="1" x14ac:dyDescent="0.25">
      <c r="A304" s="118" t="s">
        <v>138</v>
      </c>
      <c r="B304" s="118" t="s">
        <v>113</v>
      </c>
      <c r="C304" s="118" t="s">
        <v>85</v>
      </c>
      <c r="D304" s="26">
        <v>292</v>
      </c>
      <c r="E304" s="26">
        <v>292</v>
      </c>
      <c r="F304" s="26">
        <v>0</v>
      </c>
      <c r="G304" s="26">
        <v>99.2</v>
      </c>
      <c r="H304" s="26">
        <v>0</v>
      </c>
      <c r="I304" s="26">
        <v>192.8</v>
      </c>
    </row>
    <row r="305" spans="1:9" hidden="1" x14ac:dyDescent="0.25">
      <c r="A305" s="118" t="s">
        <v>138</v>
      </c>
      <c r="B305" s="118" t="s">
        <v>113</v>
      </c>
      <c r="C305" s="118" t="s">
        <v>86</v>
      </c>
      <c r="D305" s="26">
        <v>23</v>
      </c>
      <c r="E305" s="26">
        <v>23</v>
      </c>
      <c r="F305" s="26">
        <v>0</v>
      </c>
      <c r="G305" s="26">
        <v>23.22</v>
      </c>
      <c r="H305" s="26">
        <v>0</v>
      </c>
      <c r="I305" s="26">
        <v>-0.22</v>
      </c>
    </row>
    <row r="306" spans="1:9" hidden="1" x14ac:dyDescent="0.25">
      <c r="A306" s="118" t="s">
        <v>138</v>
      </c>
      <c r="B306" s="118" t="s">
        <v>144</v>
      </c>
      <c r="C306" s="118" t="s">
        <v>123</v>
      </c>
      <c r="D306" s="26">
        <v>40000</v>
      </c>
      <c r="E306" s="26">
        <v>40000</v>
      </c>
      <c r="F306" s="26">
        <v>18529.759999999998</v>
      </c>
      <c r="G306" s="26">
        <v>18529.759999999998</v>
      </c>
      <c r="H306" s="26">
        <v>0</v>
      </c>
      <c r="I306" s="26">
        <v>21470.240000000002</v>
      </c>
    </row>
    <row r="307" spans="1:9" hidden="1" x14ac:dyDescent="0.25">
      <c r="A307" s="118" t="s">
        <v>139</v>
      </c>
      <c r="B307" s="118" t="s">
        <v>104</v>
      </c>
      <c r="C307" s="118" t="s">
        <v>94</v>
      </c>
      <c r="D307" s="26">
        <v>10000</v>
      </c>
      <c r="E307" s="26">
        <v>10000</v>
      </c>
      <c r="F307" s="26">
        <v>0</v>
      </c>
      <c r="G307" s="26">
        <v>0</v>
      </c>
      <c r="H307" s="26">
        <v>0</v>
      </c>
      <c r="I307" s="26">
        <v>10000</v>
      </c>
    </row>
    <row r="308" spans="1:9" hidden="1" x14ac:dyDescent="0.25">
      <c r="A308" s="118" t="s">
        <v>139</v>
      </c>
      <c r="B308" s="118" t="s">
        <v>104</v>
      </c>
      <c r="C308" s="118" t="s">
        <v>103</v>
      </c>
      <c r="D308" s="26">
        <v>10624</v>
      </c>
      <c r="E308" s="26">
        <v>10624</v>
      </c>
      <c r="F308" s="26">
        <v>0</v>
      </c>
      <c r="G308" s="26">
        <v>44.97</v>
      </c>
      <c r="H308" s="26">
        <v>0</v>
      </c>
      <c r="I308" s="26">
        <v>10579.03</v>
      </c>
    </row>
    <row r="309" spans="1:9" hidden="1" x14ac:dyDescent="0.25">
      <c r="A309" s="118" t="s">
        <v>229</v>
      </c>
      <c r="B309" s="118" t="s">
        <v>80</v>
      </c>
      <c r="C309" s="118" t="s">
        <v>96</v>
      </c>
      <c r="D309" s="26">
        <v>20000</v>
      </c>
      <c r="E309" s="26">
        <v>20000</v>
      </c>
      <c r="F309" s="26">
        <v>167.05</v>
      </c>
      <c r="G309" s="26">
        <v>167.05</v>
      </c>
      <c r="H309" s="26">
        <v>0</v>
      </c>
      <c r="I309" s="26">
        <v>19832.95</v>
      </c>
    </row>
    <row r="310" spans="1:9" hidden="1" x14ac:dyDescent="0.25">
      <c r="A310" s="118" t="s">
        <v>229</v>
      </c>
      <c r="B310" s="118" t="s">
        <v>80</v>
      </c>
      <c r="C310" s="118" t="s">
        <v>100</v>
      </c>
      <c r="D310" s="26">
        <v>20000</v>
      </c>
      <c r="E310" s="26">
        <v>20000</v>
      </c>
      <c r="F310" s="26">
        <v>0</v>
      </c>
      <c r="G310" s="26">
        <v>0</v>
      </c>
      <c r="H310" s="26">
        <v>0</v>
      </c>
      <c r="I310" s="26">
        <v>20000</v>
      </c>
    </row>
    <row r="311" spans="1:9" hidden="1" x14ac:dyDescent="0.25">
      <c r="A311" s="118" t="s">
        <v>229</v>
      </c>
      <c r="B311" s="118" t="s">
        <v>80</v>
      </c>
      <c r="C311" s="118" t="s">
        <v>103</v>
      </c>
      <c r="D311" s="26">
        <v>11881</v>
      </c>
      <c r="E311" s="26">
        <v>11881</v>
      </c>
      <c r="F311" s="26">
        <v>0</v>
      </c>
      <c r="G311" s="26">
        <v>0</v>
      </c>
      <c r="H311" s="26">
        <v>0</v>
      </c>
      <c r="I311" s="26">
        <v>11881</v>
      </c>
    </row>
    <row r="312" spans="1:9" hidden="1" x14ac:dyDescent="0.25">
      <c r="A312" s="118" t="s">
        <v>140</v>
      </c>
      <c r="B312" s="118" t="s">
        <v>105</v>
      </c>
      <c r="C312" s="118" t="s">
        <v>102</v>
      </c>
      <c r="D312" s="26">
        <v>4390</v>
      </c>
      <c r="E312" s="26">
        <v>4390</v>
      </c>
      <c r="F312" s="26">
        <v>0</v>
      </c>
      <c r="G312" s="26">
        <v>0</v>
      </c>
      <c r="H312" s="26">
        <v>0</v>
      </c>
      <c r="I312" s="26">
        <v>4390</v>
      </c>
    </row>
    <row r="313" spans="1:9" hidden="1" x14ac:dyDescent="0.25">
      <c r="A313" s="118" t="s">
        <v>141</v>
      </c>
      <c r="B313" s="118" t="s">
        <v>80</v>
      </c>
      <c r="C313" s="118" t="s">
        <v>101</v>
      </c>
      <c r="D313" s="26">
        <v>7600</v>
      </c>
      <c r="E313" s="26">
        <v>7600</v>
      </c>
      <c r="F313" s="26">
        <v>0</v>
      </c>
      <c r="G313" s="26">
        <v>0</v>
      </c>
      <c r="H313" s="26">
        <v>0</v>
      </c>
      <c r="I313" s="26">
        <v>7600</v>
      </c>
    </row>
    <row r="314" spans="1:9" hidden="1" x14ac:dyDescent="0.25">
      <c r="A314" s="118" t="s">
        <v>141</v>
      </c>
      <c r="B314" s="118" t="s">
        <v>104</v>
      </c>
      <c r="C314" s="118" t="s">
        <v>132</v>
      </c>
      <c r="D314" s="26">
        <v>6500</v>
      </c>
      <c r="E314" s="26">
        <v>6500</v>
      </c>
      <c r="F314" s="26">
        <v>0</v>
      </c>
      <c r="G314" s="26">
        <v>0</v>
      </c>
      <c r="H314" s="26">
        <v>0</v>
      </c>
      <c r="I314" s="26">
        <v>6500</v>
      </c>
    </row>
    <row r="315" spans="1:9" hidden="1" x14ac:dyDescent="0.25">
      <c r="A315" s="118" t="s">
        <v>141</v>
      </c>
      <c r="B315" s="118" t="s">
        <v>104</v>
      </c>
      <c r="C315" s="118" t="s">
        <v>103</v>
      </c>
      <c r="D315" s="26">
        <v>9752</v>
      </c>
      <c r="E315" s="26">
        <v>9752</v>
      </c>
      <c r="F315" s="26">
        <v>0</v>
      </c>
      <c r="G315" s="26">
        <v>0</v>
      </c>
      <c r="H315" s="26">
        <v>7203.6</v>
      </c>
      <c r="I315" s="26">
        <v>2548.4</v>
      </c>
    </row>
    <row r="316" spans="1:9" hidden="1" x14ac:dyDescent="0.25">
      <c r="A316" s="118" t="s">
        <v>141</v>
      </c>
      <c r="B316" s="118" t="s">
        <v>105</v>
      </c>
      <c r="C316" s="118" t="s">
        <v>93</v>
      </c>
      <c r="D316" s="26">
        <v>60000</v>
      </c>
      <c r="E316" s="26">
        <v>60000</v>
      </c>
      <c r="F316" s="26">
        <v>0</v>
      </c>
      <c r="G316" s="26">
        <v>0</v>
      </c>
      <c r="H316" s="26">
        <v>0</v>
      </c>
      <c r="I316" s="26">
        <v>60000</v>
      </c>
    </row>
    <row r="317" spans="1:9" hidden="1" x14ac:dyDescent="0.25">
      <c r="A317" s="118" t="s">
        <v>141</v>
      </c>
      <c r="B317" s="118" t="s">
        <v>105</v>
      </c>
      <c r="C317" s="118" t="s">
        <v>93</v>
      </c>
      <c r="D317" s="26">
        <v>0</v>
      </c>
      <c r="E317" s="26">
        <v>0</v>
      </c>
      <c r="F317" s="26">
        <v>0</v>
      </c>
      <c r="G317" s="26">
        <v>0</v>
      </c>
      <c r="H317" s="26">
        <v>60000</v>
      </c>
      <c r="I317" s="26">
        <v>-60000</v>
      </c>
    </row>
    <row r="318" spans="1:9" hidden="1" x14ac:dyDescent="0.25">
      <c r="A318" s="118" t="s">
        <v>142</v>
      </c>
      <c r="B318" s="118" t="s">
        <v>80</v>
      </c>
      <c r="C318" s="118" t="s">
        <v>81</v>
      </c>
      <c r="D318" s="26">
        <v>28840</v>
      </c>
      <c r="E318" s="26">
        <v>28840</v>
      </c>
      <c r="F318" s="26">
        <v>0</v>
      </c>
      <c r="G318" s="26">
        <v>0</v>
      </c>
      <c r="H318" s="26">
        <v>0</v>
      </c>
      <c r="I318" s="26">
        <v>28840</v>
      </c>
    </row>
    <row r="319" spans="1:9" hidden="1" x14ac:dyDescent="0.25">
      <c r="A319" s="118" t="s">
        <v>142</v>
      </c>
      <c r="B319" s="118" t="s">
        <v>80</v>
      </c>
      <c r="C319" s="118" t="s">
        <v>82</v>
      </c>
      <c r="D319" s="26">
        <v>30000</v>
      </c>
      <c r="E319" s="26">
        <v>30000</v>
      </c>
      <c r="F319" s="26">
        <v>1578.96</v>
      </c>
      <c r="G319" s="26">
        <v>1578.96</v>
      </c>
      <c r="H319" s="26">
        <v>28421.040000000001</v>
      </c>
      <c r="I319" s="26">
        <v>0</v>
      </c>
    </row>
    <row r="320" spans="1:9" hidden="1" x14ac:dyDescent="0.25">
      <c r="A320" s="118" t="s">
        <v>142</v>
      </c>
      <c r="B320" s="118" t="s">
        <v>80</v>
      </c>
      <c r="C320" s="118" t="s">
        <v>83</v>
      </c>
      <c r="D320" s="26">
        <v>17064</v>
      </c>
      <c r="E320" s="26">
        <v>17064</v>
      </c>
      <c r="F320" s="26">
        <v>286.56</v>
      </c>
      <c r="G320" s="26">
        <v>286.56</v>
      </c>
      <c r="H320" s="26">
        <v>5158.08</v>
      </c>
      <c r="I320" s="26">
        <v>11619.36</v>
      </c>
    </row>
    <row r="321" spans="1:9" hidden="1" x14ac:dyDescent="0.25">
      <c r="A321" s="118" t="s">
        <v>142</v>
      </c>
      <c r="B321" s="118" t="s">
        <v>80</v>
      </c>
      <c r="C321" s="118" t="s">
        <v>84</v>
      </c>
      <c r="D321" s="26">
        <v>1417</v>
      </c>
      <c r="E321" s="26">
        <v>1417</v>
      </c>
      <c r="F321" s="26">
        <v>31.56</v>
      </c>
      <c r="G321" s="26">
        <v>31.56</v>
      </c>
      <c r="H321" s="26">
        <v>568.08000000000004</v>
      </c>
      <c r="I321" s="26">
        <v>817.36</v>
      </c>
    </row>
    <row r="322" spans="1:9" hidden="1" x14ac:dyDescent="0.25">
      <c r="A322" s="118" t="s">
        <v>142</v>
      </c>
      <c r="B322" s="118" t="s">
        <v>80</v>
      </c>
      <c r="C322" s="118" t="s">
        <v>85</v>
      </c>
      <c r="D322" s="26">
        <v>4400</v>
      </c>
      <c r="E322" s="26">
        <v>4400</v>
      </c>
      <c r="F322" s="26">
        <v>97.92</v>
      </c>
      <c r="G322" s="26">
        <v>97.92</v>
      </c>
      <c r="H322" s="26">
        <v>1762.5</v>
      </c>
      <c r="I322" s="26">
        <v>2539.58</v>
      </c>
    </row>
    <row r="323" spans="1:9" hidden="1" x14ac:dyDescent="0.25">
      <c r="A323" s="118" t="s">
        <v>142</v>
      </c>
      <c r="B323" s="118" t="s">
        <v>80</v>
      </c>
      <c r="C323" s="118" t="s">
        <v>86</v>
      </c>
      <c r="D323" s="26">
        <v>2206</v>
      </c>
      <c r="E323" s="26">
        <v>2206</v>
      </c>
      <c r="F323" s="26">
        <v>22.92</v>
      </c>
      <c r="G323" s="26">
        <v>22.92</v>
      </c>
      <c r="H323" s="26">
        <v>412.53</v>
      </c>
      <c r="I323" s="26">
        <v>1770.55</v>
      </c>
    </row>
    <row r="324" spans="1:9" hidden="1" x14ac:dyDescent="0.25">
      <c r="A324" s="118" t="s">
        <v>142</v>
      </c>
      <c r="B324" s="118" t="s">
        <v>80</v>
      </c>
      <c r="C324" s="118" t="s">
        <v>87</v>
      </c>
      <c r="D324" s="26">
        <v>1478</v>
      </c>
      <c r="E324" s="26">
        <v>1478</v>
      </c>
      <c r="F324" s="26">
        <v>0</v>
      </c>
      <c r="G324" s="26">
        <v>0</v>
      </c>
      <c r="H324" s="26">
        <v>0</v>
      </c>
      <c r="I324" s="26">
        <v>1478</v>
      </c>
    </row>
    <row r="325" spans="1:9" hidden="1" x14ac:dyDescent="0.25">
      <c r="A325" s="118" t="s">
        <v>142</v>
      </c>
      <c r="B325" s="118" t="s">
        <v>80</v>
      </c>
      <c r="C325" s="118" t="s">
        <v>88</v>
      </c>
      <c r="D325" s="26">
        <v>60</v>
      </c>
      <c r="E325" s="26">
        <v>60</v>
      </c>
      <c r="F325" s="26">
        <v>0</v>
      </c>
      <c r="G325" s="26">
        <v>0</v>
      </c>
      <c r="H325" s="26">
        <v>0</v>
      </c>
      <c r="I325" s="26">
        <v>60</v>
      </c>
    </row>
    <row r="326" spans="1:9" hidden="1" x14ac:dyDescent="0.25">
      <c r="A326" s="118" t="s">
        <v>142</v>
      </c>
      <c r="B326" s="118" t="s">
        <v>80</v>
      </c>
      <c r="C326" s="118" t="s">
        <v>92</v>
      </c>
      <c r="D326" s="26">
        <v>10</v>
      </c>
      <c r="E326" s="26">
        <v>10</v>
      </c>
      <c r="F326" s="26">
        <v>0</v>
      </c>
      <c r="G326" s="26">
        <v>0</v>
      </c>
      <c r="H326" s="26">
        <v>0</v>
      </c>
      <c r="I326" s="26">
        <v>10</v>
      </c>
    </row>
    <row r="327" spans="1:9" hidden="1" x14ac:dyDescent="0.25">
      <c r="A327" s="118" t="s">
        <v>142</v>
      </c>
      <c r="B327" s="118" t="s">
        <v>80</v>
      </c>
      <c r="C327" s="118" t="s">
        <v>93</v>
      </c>
      <c r="D327" s="26">
        <v>0</v>
      </c>
      <c r="E327" s="26">
        <v>0</v>
      </c>
      <c r="F327" s="26">
        <v>0</v>
      </c>
      <c r="G327" s="26">
        <v>0</v>
      </c>
      <c r="H327" s="26">
        <v>2500</v>
      </c>
      <c r="I327" s="26">
        <v>-2500</v>
      </c>
    </row>
    <row r="328" spans="1:9" hidden="1" x14ac:dyDescent="0.25">
      <c r="A328" s="118" t="s">
        <v>283</v>
      </c>
      <c r="B328" s="118" t="s">
        <v>80</v>
      </c>
      <c r="C328" s="118" t="s">
        <v>82</v>
      </c>
      <c r="D328" s="26">
        <v>6000</v>
      </c>
      <c r="E328" s="26">
        <v>6000</v>
      </c>
      <c r="F328" s="26">
        <v>0</v>
      </c>
      <c r="G328" s="26">
        <v>0</v>
      </c>
      <c r="H328" s="26">
        <v>0</v>
      </c>
      <c r="I328" s="26">
        <v>6000</v>
      </c>
    </row>
    <row r="329" spans="1:9" hidden="1" x14ac:dyDescent="0.25">
      <c r="A329" s="118" t="s">
        <v>283</v>
      </c>
      <c r="B329" s="118" t="s">
        <v>80</v>
      </c>
      <c r="C329" s="118" t="s">
        <v>82</v>
      </c>
      <c r="D329" s="26">
        <v>17280</v>
      </c>
      <c r="E329" s="26">
        <v>17280</v>
      </c>
      <c r="F329" s="26">
        <v>0</v>
      </c>
      <c r="G329" s="26">
        <v>0</v>
      </c>
      <c r="H329" s="26">
        <v>0</v>
      </c>
      <c r="I329" s="26">
        <v>17280</v>
      </c>
    </row>
    <row r="330" spans="1:9" hidden="1" x14ac:dyDescent="0.25">
      <c r="A330" s="118" t="s">
        <v>283</v>
      </c>
      <c r="B330" s="118" t="s">
        <v>80</v>
      </c>
      <c r="C330" s="118" t="s">
        <v>95</v>
      </c>
      <c r="D330" s="26">
        <v>480</v>
      </c>
      <c r="E330" s="26">
        <v>480</v>
      </c>
      <c r="F330" s="26">
        <v>0</v>
      </c>
      <c r="G330" s="26">
        <v>0</v>
      </c>
      <c r="H330" s="26">
        <v>0</v>
      </c>
      <c r="I330" s="26">
        <v>480</v>
      </c>
    </row>
    <row r="331" spans="1:9" hidden="1" x14ac:dyDescent="0.25">
      <c r="A331" s="118" t="s">
        <v>283</v>
      </c>
      <c r="B331" s="118" t="s">
        <v>80</v>
      </c>
      <c r="C331" s="118" t="s">
        <v>163</v>
      </c>
      <c r="D331" s="26">
        <v>2500</v>
      </c>
      <c r="E331" s="26">
        <v>2500</v>
      </c>
      <c r="F331" s="26">
        <v>0</v>
      </c>
      <c r="G331" s="26">
        <v>0</v>
      </c>
      <c r="H331" s="26">
        <v>0</v>
      </c>
      <c r="I331" s="26">
        <v>2500</v>
      </c>
    </row>
    <row r="332" spans="1:9" hidden="1" x14ac:dyDescent="0.25">
      <c r="A332" s="118" t="s">
        <v>149</v>
      </c>
      <c r="B332" s="118" t="s">
        <v>105</v>
      </c>
      <c r="C332" s="118" t="s">
        <v>81</v>
      </c>
      <c r="D332" s="26">
        <v>79362</v>
      </c>
      <c r="E332" s="26">
        <v>79362</v>
      </c>
      <c r="F332" s="26">
        <v>6613.5</v>
      </c>
      <c r="G332" s="26">
        <v>9920.25</v>
      </c>
      <c r="H332" s="26">
        <v>69441.75</v>
      </c>
      <c r="I332" s="26">
        <v>0</v>
      </c>
    </row>
    <row r="333" spans="1:9" hidden="1" x14ac:dyDescent="0.25">
      <c r="A333" s="118" t="s">
        <v>149</v>
      </c>
      <c r="B333" s="118" t="s">
        <v>105</v>
      </c>
      <c r="C333" s="118" t="s">
        <v>83</v>
      </c>
      <c r="D333" s="26">
        <v>11845</v>
      </c>
      <c r="E333" s="26">
        <v>11845</v>
      </c>
      <c r="F333" s="26">
        <v>1200.3599999999999</v>
      </c>
      <c r="G333" s="26">
        <v>1800.54</v>
      </c>
      <c r="H333" s="26">
        <v>12603.77</v>
      </c>
      <c r="I333" s="26">
        <v>-2559.31</v>
      </c>
    </row>
    <row r="334" spans="1:9" hidden="1" x14ac:dyDescent="0.25">
      <c r="A334" s="118" t="s">
        <v>149</v>
      </c>
      <c r="B334" s="118" t="s">
        <v>105</v>
      </c>
      <c r="C334" s="118" t="s">
        <v>84</v>
      </c>
      <c r="D334" s="26">
        <v>1588</v>
      </c>
      <c r="E334" s="26">
        <v>1588</v>
      </c>
      <c r="F334" s="26">
        <v>132.28</v>
      </c>
      <c r="G334" s="26">
        <v>198.42</v>
      </c>
      <c r="H334" s="26">
        <v>1388.94</v>
      </c>
      <c r="I334" s="26">
        <v>0.64</v>
      </c>
    </row>
    <row r="335" spans="1:9" hidden="1" x14ac:dyDescent="0.25">
      <c r="A335" s="118" t="s">
        <v>149</v>
      </c>
      <c r="B335" s="118" t="s">
        <v>105</v>
      </c>
      <c r="C335" s="118" t="s">
        <v>85</v>
      </c>
      <c r="D335" s="26">
        <v>4046</v>
      </c>
      <c r="E335" s="26">
        <v>4046</v>
      </c>
      <c r="F335" s="26">
        <v>410.03</v>
      </c>
      <c r="G335" s="26">
        <v>615.04999999999995</v>
      </c>
      <c r="H335" s="26">
        <v>4305.25</v>
      </c>
      <c r="I335" s="26">
        <v>-874.3</v>
      </c>
    </row>
    <row r="336" spans="1:9" hidden="1" x14ac:dyDescent="0.25">
      <c r="A336" s="118" t="s">
        <v>149</v>
      </c>
      <c r="B336" s="118" t="s">
        <v>105</v>
      </c>
      <c r="C336" s="118" t="s">
        <v>86</v>
      </c>
      <c r="D336" s="26">
        <v>946</v>
      </c>
      <c r="E336" s="26">
        <v>946</v>
      </c>
      <c r="F336" s="26">
        <v>95.89</v>
      </c>
      <c r="G336" s="26">
        <v>143.84</v>
      </c>
      <c r="H336" s="26">
        <v>1006.77</v>
      </c>
      <c r="I336" s="26">
        <v>-204.61</v>
      </c>
    </row>
    <row r="337" spans="1:9" hidden="1" x14ac:dyDescent="0.25">
      <c r="A337" s="118" t="s">
        <v>149</v>
      </c>
      <c r="B337" s="118" t="s">
        <v>105</v>
      </c>
      <c r="C337" s="118" t="s">
        <v>87</v>
      </c>
      <c r="D337" s="26">
        <v>11251</v>
      </c>
      <c r="E337" s="26">
        <v>11251</v>
      </c>
      <c r="F337" s="26">
        <v>1052.8800000000001</v>
      </c>
      <c r="G337" s="26">
        <v>1579.32</v>
      </c>
      <c r="H337" s="26">
        <v>11107.88</v>
      </c>
      <c r="I337" s="26">
        <v>-1436.2</v>
      </c>
    </row>
    <row r="338" spans="1:9" hidden="1" x14ac:dyDescent="0.25">
      <c r="A338" s="118" t="s">
        <v>149</v>
      </c>
      <c r="B338" s="118" t="s">
        <v>105</v>
      </c>
      <c r="C338" s="118" t="s">
        <v>88</v>
      </c>
      <c r="D338" s="26">
        <v>55</v>
      </c>
      <c r="E338" s="26">
        <v>55</v>
      </c>
      <c r="F338" s="26">
        <v>5.76</v>
      </c>
      <c r="G338" s="26">
        <v>8.64</v>
      </c>
      <c r="H338" s="26">
        <v>60.48</v>
      </c>
      <c r="I338" s="26">
        <v>-14.12</v>
      </c>
    </row>
    <row r="339" spans="1:9" hidden="1" x14ac:dyDescent="0.25">
      <c r="A339" s="118" t="s">
        <v>149</v>
      </c>
      <c r="B339" s="118" t="s">
        <v>105</v>
      </c>
      <c r="C339" s="118" t="s">
        <v>89</v>
      </c>
      <c r="D339" s="26">
        <v>427</v>
      </c>
      <c r="E339" s="26">
        <v>427</v>
      </c>
      <c r="F339" s="26">
        <v>32.659999999999997</v>
      </c>
      <c r="G339" s="26">
        <v>48.99</v>
      </c>
      <c r="H339" s="26">
        <v>344.6</v>
      </c>
      <c r="I339" s="26">
        <v>33.409999999999997</v>
      </c>
    </row>
    <row r="340" spans="1:9" hidden="1" x14ac:dyDescent="0.25">
      <c r="A340" s="118" t="s">
        <v>149</v>
      </c>
      <c r="B340" s="118" t="s">
        <v>105</v>
      </c>
      <c r="C340" s="118" t="s">
        <v>90</v>
      </c>
      <c r="D340" s="26">
        <v>74</v>
      </c>
      <c r="E340" s="26">
        <v>74</v>
      </c>
      <c r="F340" s="26">
        <v>6.3</v>
      </c>
      <c r="G340" s="26">
        <v>9.4499999999999993</v>
      </c>
      <c r="H340" s="26">
        <v>66.239999999999995</v>
      </c>
      <c r="I340" s="26">
        <v>-1.69</v>
      </c>
    </row>
    <row r="341" spans="1:9" hidden="1" x14ac:dyDescent="0.25">
      <c r="A341" s="118" t="s">
        <v>149</v>
      </c>
      <c r="B341" s="118" t="s">
        <v>105</v>
      </c>
      <c r="C341" s="118" t="s">
        <v>92</v>
      </c>
      <c r="D341" s="26">
        <v>12</v>
      </c>
      <c r="E341" s="26">
        <v>12</v>
      </c>
      <c r="F341" s="26">
        <v>0</v>
      </c>
      <c r="G341" s="26">
        <v>0</v>
      </c>
      <c r="H341" s="26">
        <v>0</v>
      </c>
      <c r="I341" s="26">
        <v>12</v>
      </c>
    </row>
    <row r="342" spans="1:9" hidden="1" x14ac:dyDescent="0.25">
      <c r="A342" s="118" t="s">
        <v>149</v>
      </c>
      <c r="B342" s="118" t="s">
        <v>105</v>
      </c>
      <c r="C342" s="118" t="s">
        <v>94</v>
      </c>
      <c r="D342" s="26">
        <v>9394</v>
      </c>
      <c r="E342" s="26">
        <v>9394</v>
      </c>
      <c r="F342" s="26">
        <v>0</v>
      </c>
      <c r="G342" s="26">
        <v>0</v>
      </c>
      <c r="H342" s="26">
        <v>0</v>
      </c>
      <c r="I342" s="26">
        <v>9394</v>
      </c>
    </row>
    <row r="343" spans="1:9" hidden="1" x14ac:dyDescent="0.25">
      <c r="A343" s="118" t="s">
        <v>149</v>
      </c>
      <c r="B343" s="118" t="s">
        <v>144</v>
      </c>
      <c r="C343" s="118" t="s">
        <v>284</v>
      </c>
      <c r="D343" s="26">
        <v>80000</v>
      </c>
      <c r="E343" s="26">
        <v>80000</v>
      </c>
      <c r="F343" s="26">
        <v>0</v>
      </c>
      <c r="G343" s="26">
        <v>0</v>
      </c>
      <c r="H343" s="26">
        <v>0</v>
      </c>
      <c r="I343" s="26">
        <v>80000</v>
      </c>
    </row>
    <row r="344" spans="1:9" hidden="1" x14ac:dyDescent="0.25">
      <c r="A344" s="118" t="s">
        <v>143</v>
      </c>
      <c r="B344" s="118" t="s">
        <v>144</v>
      </c>
      <c r="C344" s="118" t="s">
        <v>120</v>
      </c>
      <c r="D344" s="26">
        <v>0</v>
      </c>
      <c r="E344" s="26">
        <v>0</v>
      </c>
      <c r="F344" s="26">
        <v>0</v>
      </c>
      <c r="G344" s="26">
        <v>0</v>
      </c>
      <c r="H344" s="26">
        <v>137429.04</v>
      </c>
      <c r="I344" s="26">
        <v>-137429.04</v>
      </c>
    </row>
    <row r="345" spans="1:9" hidden="1" x14ac:dyDescent="0.25">
      <c r="A345" s="118" t="s">
        <v>145</v>
      </c>
      <c r="B345" s="118" t="s">
        <v>144</v>
      </c>
      <c r="C345" s="118" t="s">
        <v>146</v>
      </c>
      <c r="D345" s="26">
        <v>13665</v>
      </c>
      <c r="E345" s="26">
        <v>13665</v>
      </c>
      <c r="F345" s="26">
        <v>0</v>
      </c>
      <c r="G345" s="26">
        <v>0</v>
      </c>
      <c r="H345" s="26">
        <v>0</v>
      </c>
      <c r="I345" s="26">
        <v>13665</v>
      </c>
    </row>
    <row r="346" spans="1:9" hidden="1" x14ac:dyDescent="0.25">
      <c r="A346" s="118" t="s">
        <v>230</v>
      </c>
      <c r="B346" s="118" t="s">
        <v>144</v>
      </c>
      <c r="C346" s="118" t="s">
        <v>285</v>
      </c>
      <c r="D346" s="26">
        <v>48819.38</v>
      </c>
      <c r="E346" s="26">
        <v>48819.38</v>
      </c>
      <c r="F346" s="26">
        <v>0</v>
      </c>
      <c r="G346" s="26">
        <v>0</v>
      </c>
      <c r="H346" s="26">
        <v>0</v>
      </c>
      <c r="I346" s="26">
        <v>48819.38</v>
      </c>
    </row>
  </sheetData>
  <autoFilter ref="A1:I346" xr:uid="{2318F427-BB56-49BD-AF30-D20E66EF57F8}">
    <filterColumn colId="0">
      <filters>
        <filter val="FUND:  Operational - 11000"/>
      </filters>
    </filterColumn>
    <filterColumn colId="6">
      <customFilters>
        <customFilter operator="greaterThan" val="500"/>
      </customFilters>
    </filterColumn>
    <sortState xmlns:xlrd2="http://schemas.microsoft.com/office/spreadsheetml/2017/richdata2" ref="A2:I193">
      <sortCondition descending="1" ref="G193:G341"/>
    </sortState>
  </autoFilter>
  <pageMargins left="0.7" right="0.7" top="0.75" bottom="0.75" header="0.3" footer="0.3"/>
  <pageSetup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64AC-C6AB-4875-ABB7-5FE3B1FE3446}">
  <sheetPr>
    <tabColor theme="5" tint="-0.249977111117893"/>
    <pageSetUpPr fitToPage="1"/>
  </sheetPr>
  <dimension ref="A1:I41"/>
  <sheetViews>
    <sheetView topLeftCell="A6" zoomScale="93" zoomScaleNormal="130" workbookViewId="0">
      <selection activeCell="H16" sqref="H16"/>
    </sheetView>
  </sheetViews>
  <sheetFormatPr defaultRowHeight="15" x14ac:dyDescent="0.25"/>
  <cols>
    <col min="1" max="1" width="46.42578125" bestFit="1" customWidth="1"/>
    <col min="2" max="2" width="13.5703125" customWidth="1"/>
    <col min="3" max="3" width="15.28515625" customWidth="1"/>
    <col min="4" max="4" width="48.28515625" customWidth="1"/>
    <col min="6" max="6" width="13.7109375" customWidth="1"/>
    <col min="7" max="7" width="16.42578125" customWidth="1"/>
    <col min="8" max="8" width="41.85546875" customWidth="1"/>
    <col min="9" max="9" width="16.28515625" customWidth="1"/>
  </cols>
  <sheetData>
    <row r="1" spans="1:8" x14ac:dyDescent="0.25">
      <c r="A1" s="103" t="s">
        <v>40</v>
      </c>
      <c r="B1" s="104"/>
      <c r="C1" s="104"/>
      <c r="D1" s="105"/>
      <c r="H1" s="1"/>
    </row>
    <row r="2" spans="1:8" x14ac:dyDescent="0.25">
      <c r="A2" s="106" t="s">
        <v>250</v>
      </c>
      <c r="B2" s="107"/>
      <c r="C2" s="107"/>
      <c r="D2" s="108"/>
      <c r="H2" s="1"/>
    </row>
    <row r="3" spans="1:8" x14ac:dyDescent="0.25">
      <c r="A3" s="100" t="s">
        <v>251</v>
      </c>
      <c r="B3" s="101"/>
      <c r="C3" s="101"/>
      <c r="D3" s="102"/>
      <c r="H3" s="1"/>
    </row>
    <row r="4" spans="1:8" ht="15.75" thickBot="1" x14ac:dyDescent="0.3">
      <c r="A4" s="68"/>
      <c r="B4" s="30"/>
      <c r="C4" s="30"/>
      <c r="D4" s="69"/>
      <c r="H4" s="1"/>
    </row>
    <row r="5" spans="1:8" x14ac:dyDescent="0.25">
      <c r="A5" s="70" t="s">
        <v>41</v>
      </c>
      <c r="B5" s="62" t="s">
        <v>42</v>
      </c>
      <c r="C5" s="71" t="s">
        <v>43</v>
      </c>
      <c r="D5" s="72" t="s">
        <v>44</v>
      </c>
      <c r="F5" s="36"/>
      <c r="G5" s="37" t="s">
        <v>251</v>
      </c>
      <c r="H5" s="38" t="s">
        <v>311</v>
      </c>
    </row>
    <row r="6" spans="1:8" x14ac:dyDescent="0.25">
      <c r="A6" s="59" t="s">
        <v>286</v>
      </c>
      <c r="B6" s="73">
        <v>45481</v>
      </c>
      <c r="C6" s="26">
        <v>239.97</v>
      </c>
      <c r="D6" s="60" t="s">
        <v>252</v>
      </c>
      <c r="F6" s="39">
        <v>11000</v>
      </c>
      <c r="G6" s="40">
        <v>202517.3</v>
      </c>
      <c r="H6" s="40">
        <v>202277.33</v>
      </c>
    </row>
    <row r="7" spans="1:8" x14ac:dyDescent="0.25">
      <c r="A7" s="59" t="s">
        <v>261</v>
      </c>
      <c r="B7" s="73">
        <v>45485</v>
      </c>
      <c r="C7" s="26">
        <v>34357.25</v>
      </c>
      <c r="D7" s="60" t="s">
        <v>253</v>
      </c>
      <c r="F7" s="39">
        <v>21000</v>
      </c>
      <c r="G7" s="40">
        <v>25</v>
      </c>
      <c r="H7" s="40">
        <v>6</v>
      </c>
    </row>
    <row r="8" spans="1:8" x14ac:dyDescent="0.25">
      <c r="A8" s="59" t="s">
        <v>287</v>
      </c>
      <c r="B8" s="73">
        <v>45489</v>
      </c>
      <c r="C8" s="26">
        <v>3374.47</v>
      </c>
      <c r="D8" s="60" t="s">
        <v>254</v>
      </c>
      <c r="F8" s="39">
        <v>23005</v>
      </c>
      <c r="G8" s="40">
        <v>61.39</v>
      </c>
      <c r="H8" s="40">
        <v>0</v>
      </c>
    </row>
    <row r="9" spans="1:8" x14ac:dyDescent="0.25">
      <c r="A9" s="59" t="s">
        <v>288</v>
      </c>
      <c r="B9" s="73">
        <v>45489</v>
      </c>
      <c r="C9" s="26">
        <v>12289.61</v>
      </c>
      <c r="D9" s="60" t="s">
        <v>255</v>
      </c>
      <c r="F9" s="39">
        <v>23010</v>
      </c>
      <c r="G9" s="40">
        <v>0</v>
      </c>
      <c r="H9" s="40">
        <v>160</v>
      </c>
    </row>
    <row r="10" spans="1:8" x14ac:dyDescent="0.25">
      <c r="A10" s="59" t="s">
        <v>289</v>
      </c>
      <c r="B10" s="73">
        <v>45489</v>
      </c>
      <c r="C10" s="26">
        <v>95313.44</v>
      </c>
      <c r="D10" s="60" t="s">
        <v>256</v>
      </c>
      <c r="F10" s="39">
        <v>24101</v>
      </c>
      <c r="G10" s="40">
        <v>12289.61</v>
      </c>
      <c r="H10" s="40">
        <v>0</v>
      </c>
    </row>
    <row r="11" spans="1:8" x14ac:dyDescent="0.25">
      <c r="A11" s="59" t="s">
        <v>260</v>
      </c>
      <c r="B11" s="73">
        <v>45496</v>
      </c>
      <c r="C11" s="26">
        <v>61.39</v>
      </c>
      <c r="D11" s="60" t="s">
        <v>257</v>
      </c>
      <c r="F11" s="39">
        <v>24106</v>
      </c>
      <c r="G11" s="40">
        <v>3032.75</v>
      </c>
      <c r="H11" s="40">
        <v>0</v>
      </c>
    </row>
    <row r="12" spans="1:8" x14ac:dyDescent="0.25">
      <c r="A12" s="59" t="s">
        <v>228</v>
      </c>
      <c r="B12" s="73">
        <v>45496</v>
      </c>
      <c r="C12" s="26">
        <v>25</v>
      </c>
      <c r="D12" s="60" t="s">
        <v>258</v>
      </c>
      <c r="F12" s="39">
        <v>25153</v>
      </c>
      <c r="G12" s="40">
        <v>0</v>
      </c>
      <c r="H12" s="40">
        <v>1981.63</v>
      </c>
    </row>
    <row r="13" spans="1:8" x14ac:dyDescent="0.25">
      <c r="A13" s="59" t="s">
        <v>290</v>
      </c>
      <c r="B13" s="73">
        <v>45497</v>
      </c>
      <c r="C13" s="26">
        <v>39880.89</v>
      </c>
      <c r="D13" s="60" t="s">
        <v>256</v>
      </c>
      <c r="F13" s="39">
        <v>24189</v>
      </c>
      <c r="G13" s="40">
        <v>3374.47</v>
      </c>
      <c r="H13" s="40">
        <v>0</v>
      </c>
    </row>
    <row r="14" spans="1:8" x14ac:dyDescent="0.25">
      <c r="A14" s="59" t="s">
        <v>153</v>
      </c>
      <c r="B14" s="73">
        <v>45498</v>
      </c>
      <c r="C14" s="26">
        <v>202277.33</v>
      </c>
      <c r="D14" s="60" t="s">
        <v>45</v>
      </c>
      <c r="F14" s="39">
        <v>24330</v>
      </c>
      <c r="G14" s="40">
        <v>95313.44</v>
      </c>
      <c r="H14" s="40">
        <v>0</v>
      </c>
    </row>
    <row r="15" spans="1:8" x14ac:dyDescent="0.25">
      <c r="A15" s="59" t="s">
        <v>291</v>
      </c>
      <c r="B15" s="73">
        <v>45499</v>
      </c>
      <c r="C15" s="26">
        <v>3032.75</v>
      </c>
      <c r="D15" s="60" t="s">
        <v>255</v>
      </c>
      <c r="F15" s="39">
        <v>27407</v>
      </c>
      <c r="G15" s="40">
        <v>39880.89</v>
      </c>
      <c r="H15" s="40">
        <v>0</v>
      </c>
    </row>
    <row r="16" spans="1:8" x14ac:dyDescent="0.25">
      <c r="A16" s="59" t="s">
        <v>154</v>
      </c>
      <c r="B16" s="73">
        <v>45503</v>
      </c>
      <c r="C16" s="26">
        <v>3.75</v>
      </c>
      <c r="D16" s="60" t="s">
        <v>259</v>
      </c>
      <c r="F16" s="82">
        <v>27552</v>
      </c>
      <c r="G16" s="83">
        <v>0</v>
      </c>
      <c r="H16" s="40">
        <v>195918</v>
      </c>
    </row>
    <row r="17" spans="1:9" x14ac:dyDescent="0.25">
      <c r="A17" s="59" t="s">
        <v>239</v>
      </c>
      <c r="B17" s="73"/>
      <c r="C17" s="26"/>
      <c r="D17" s="78"/>
      <c r="F17" s="39">
        <v>27583</v>
      </c>
      <c r="G17" s="40">
        <v>0</v>
      </c>
      <c r="H17" s="40">
        <v>16948.3</v>
      </c>
    </row>
    <row r="18" spans="1:9" x14ac:dyDescent="0.25">
      <c r="A18" s="59"/>
      <c r="B18" s="73"/>
      <c r="C18" s="26"/>
      <c r="D18" s="78"/>
      <c r="F18" s="48">
        <v>31200</v>
      </c>
      <c r="G18" s="40">
        <v>34357.25</v>
      </c>
      <c r="H18" s="40">
        <v>0</v>
      </c>
    </row>
    <row r="19" spans="1:9" ht="15.75" thickBot="1" x14ac:dyDescent="0.3">
      <c r="A19" s="59"/>
      <c r="D19" s="60"/>
      <c r="F19" s="41">
        <v>31600</v>
      </c>
      <c r="G19" s="42">
        <v>3.75</v>
      </c>
      <c r="H19" s="42">
        <v>0</v>
      </c>
    </row>
    <row r="20" spans="1:9" x14ac:dyDescent="0.25">
      <c r="A20" s="59"/>
      <c r="D20" s="60"/>
    </row>
    <row r="21" spans="1:9" ht="15.75" thickBot="1" x14ac:dyDescent="0.3">
      <c r="A21" s="74"/>
      <c r="B21" s="75" t="s">
        <v>173</v>
      </c>
      <c r="C21" s="76">
        <f>SUM(C6:C20)</f>
        <v>390855.85</v>
      </c>
      <c r="D21" s="77"/>
    </row>
    <row r="22" spans="1:9" ht="15.75" thickBot="1" x14ac:dyDescent="0.3"/>
    <row r="23" spans="1:9" x14ac:dyDescent="0.25">
      <c r="A23" s="103" t="s">
        <v>40</v>
      </c>
      <c r="B23" s="104"/>
      <c r="C23" s="104"/>
      <c r="D23" s="105"/>
      <c r="F23" s="94" t="s">
        <v>40</v>
      </c>
      <c r="G23" s="95"/>
      <c r="H23" s="95"/>
      <c r="I23" s="96"/>
    </row>
    <row r="24" spans="1:9" x14ac:dyDescent="0.25">
      <c r="A24" s="106" t="s">
        <v>250</v>
      </c>
      <c r="B24" s="107"/>
      <c r="C24" s="107"/>
      <c r="D24" s="108"/>
      <c r="F24" s="97" t="s">
        <v>309</v>
      </c>
      <c r="G24" s="98"/>
      <c r="H24" s="98"/>
      <c r="I24" s="99"/>
    </row>
    <row r="25" spans="1:9" x14ac:dyDescent="0.25">
      <c r="A25" s="100" t="s">
        <v>311</v>
      </c>
      <c r="B25" s="101"/>
      <c r="C25" s="101"/>
      <c r="D25" s="102"/>
      <c r="F25" s="59"/>
      <c r="I25" s="60"/>
    </row>
    <row r="26" spans="1:9" x14ac:dyDescent="0.25">
      <c r="A26" s="68"/>
      <c r="B26" s="30"/>
      <c r="C26" s="30"/>
      <c r="D26" s="69"/>
      <c r="F26" s="59"/>
      <c r="I26" s="60"/>
    </row>
    <row r="27" spans="1:9" x14ac:dyDescent="0.25">
      <c r="A27" s="70" t="s">
        <v>41</v>
      </c>
      <c r="B27" s="62" t="s">
        <v>42</v>
      </c>
      <c r="C27" s="71" t="s">
        <v>43</v>
      </c>
      <c r="D27" s="72" t="s">
        <v>44</v>
      </c>
      <c r="F27" s="61" t="s">
        <v>184</v>
      </c>
      <c r="G27" s="62" t="s">
        <v>295</v>
      </c>
      <c r="H27" s="62" t="s">
        <v>182</v>
      </c>
      <c r="I27" s="60"/>
    </row>
    <row r="28" spans="1:9" x14ac:dyDescent="0.25">
      <c r="A28" s="59" t="s">
        <v>316</v>
      </c>
      <c r="B28" s="56">
        <v>45506</v>
      </c>
      <c r="C28" s="26">
        <v>16948.3</v>
      </c>
      <c r="D28" s="60" t="s">
        <v>314</v>
      </c>
      <c r="F28" s="63">
        <v>24101</v>
      </c>
      <c r="G28" s="26">
        <v>4204.9399999999996</v>
      </c>
      <c r="H28" s="64" t="s">
        <v>310</v>
      </c>
      <c r="I28" s="60" t="s">
        <v>307</v>
      </c>
    </row>
    <row r="29" spans="1:9" x14ac:dyDescent="0.25">
      <c r="A29" s="59" t="s">
        <v>315</v>
      </c>
      <c r="B29" s="56">
        <v>45509</v>
      </c>
      <c r="C29" s="26">
        <v>195918</v>
      </c>
      <c r="D29" s="60" t="s">
        <v>314</v>
      </c>
      <c r="F29" s="63">
        <v>24330</v>
      </c>
      <c r="G29" s="26">
        <v>25292.82</v>
      </c>
      <c r="H29" s="64" t="s">
        <v>310</v>
      </c>
      <c r="I29" s="60" t="s">
        <v>306</v>
      </c>
    </row>
    <row r="30" spans="1:9" x14ac:dyDescent="0.25">
      <c r="A30" s="59" t="s">
        <v>153</v>
      </c>
      <c r="B30" s="56">
        <v>45513</v>
      </c>
      <c r="C30" s="26">
        <v>202277.33</v>
      </c>
      <c r="D30" s="60" t="s">
        <v>45</v>
      </c>
      <c r="F30" s="63">
        <v>27552</v>
      </c>
      <c r="G30" s="26">
        <v>4774.84</v>
      </c>
      <c r="H30" s="64" t="s">
        <v>310</v>
      </c>
      <c r="I30" s="60" t="s">
        <v>308</v>
      </c>
    </row>
    <row r="31" spans="1:9" x14ac:dyDescent="0.25">
      <c r="A31" s="59" t="s">
        <v>317</v>
      </c>
      <c r="B31" s="56">
        <v>45517</v>
      </c>
      <c r="C31" s="26">
        <v>943.06</v>
      </c>
      <c r="D31" s="60" t="s">
        <v>27</v>
      </c>
      <c r="F31" s="63"/>
      <c r="I31" s="60"/>
    </row>
    <row r="32" spans="1:9" x14ac:dyDescent="0.25">
      <c r="A32" s="59" t="s">
        <v>317</v>
      </c>
      <c r="B32" s="56">
        <v>45517</v>
      </c>
      <c r="C32" s="26">
        <v>1038.57</v>
      </c>
      <c r="D32" s="60" t="s">
        <v>27</v>
      </c>
      <c r="F32" s="63"/>
      <c r="I32" s="60"/>
    </row>
    <row r="33" spans="1:9" x14ac:dyDescent="0.25">
      <c r="A33" s="59" t="s">
        <v>318</v>
      </c>
      <c r="B33" s="56">
        <v>45518</v>
      </c>
      <c r="C33" s="26">
        <v>80</v>
      </c>
      <c r="D33" s="60" t="s">
        <v>312</v>
      </c>
      <c r="F33" s="63"/>
      <c r="I33" s="60"/>
    </row>
    <row r="34" spans="1:9" x14ac:dyDescent="0.25">
      <c r="A34" s="59" t="s">
        <v>228</v>
      </c>
      <c r="B34" s="56">
        <v>45518</v>
      </c>
      <c r="C34" s="26">
        <v>6</v>
      </c>
      <c r="D34" s="60" t="s">
        <v>313</v>
      </c>
      <c r="F34" s="63"/>
      <c r="I34" s="60"/>
    </row>
    <row r="35" spans="1:9" x14ac:dyDescent="0.25">
      <c r="A35" s="59" t="s">
        <v>318</v>
      </c>
      <c r="B35" s="56">
        <v>45523</v>
      </c>
      <c r="C35" s="26">
        <v>80</v>
      </c>
      <c r="D35" s="60" t="s">
        <v>312</v>
      </c>
      <c r="F35" s="63"/>
      <c r="I35" s="60"/>
    </row>
    <row r="36" spans="1:9" x14ac:dyDescent="0.25">
      <c r="A36" s="59"/>
      <c r="B36" s="56"/>
      <c r="C36" s="26"/>
      <c r="D36" s="60"/>
      <c r="F36" s="63"/>
      <c r="I36" s="60"/>
    </row>
    <row r="37" spans="1:9" x14ac:dyDescent="0.25">
      <c r="A37" s="59"/>
      <c r="B37" s="56"/>
      <c r="C37" s="26"/>
      <c r="D37" s="60"/>
      <c r="F37" s="63"/>
      <c r="I37" s="60"/>
    </row>
    <row r="38" spans="1:9" ht="15.75" thickBot="1" x14ac:dyDescent="0.3">
      <c r="A38" s="59"/>
      <c r="B38" s="56"/>
      <c r="C38" s="26"/>
      <c r="D38" s="60"/>
      <c r="F38" s="65"/>
      <c r="G38" s="79">
        <f>SUM(G28:G37)</f>
        <v>34272.6</v>
      </c>
      <c r="H38" s="66" t="s">
        <v>319</v>
      </c>
      <c r="I38" s="67"/>
    </row>
    <row r="39" spans="1:9" x14ac:dyDescent="0.25">
      <c r="A39" s="59"/>
      <c r="B39" s="73"/>
      <c r="D39" s="60"/>
      <c r="F39" s="1"/>
    </row>
    <row r="40" spans="1:9" x14ac:dyDescent="0.25">
      <c r="A40" s="59"/>
      <c r="B40" s="73"/>
      <c r="D40" s="60"/>
      <c r="F40" s="1"/>
    </row>
    <row r="41" spans="1:9" ht="15.75" thickBot="1" x14ac:dyDescent="0.3">
      <c r="A41" s="74"/>
      <c r="B41" s="75" t="s">
        <v>173</v>
      </c>
      <c r="C41" s="79">
        <f>SUM(C28:C40)</f>
        <v>417291.26</v>
      </c>
      <c r="D41" s="77"/>
    </row>
  </sheetData>
  <sortState xmlns:xlrd2="http://schemas.microsoft.com/office/spreadsheetml/2017/richdata2" ref="A6:D17">
    <sortCondition ref="A6:A17"/>
  </sortState>
  <mergeCells count="8">
    <mergeCell ref="F23:I23"/>
    <mergeCell ref="F24:I24"/>
    <mergeCell ref="A25:D25"/>
    <mergeCell ref="A3:D3"/>
    <mergeCell ref="A1:D1"/>
    <mergeCell ref="A2:D2"/>
    <mergeCell ref="A23:D23"/>
    <mergeCell ref="A24:D24"/>
  </mergeCells>
  <phoneticPr fontId="8" type="noConversion"/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B32BD-7BA9-42CE-AB4F-A27637326030}">
  <sheetPr>
    <pageSetUpPr fitToPage="1"/>
  </sheetPr>
  <dimension ref="A1:R493"/>
  <sheetViews>
    <sheetView zoomScale="106" zoomScaleNormal="100" workbookViewId="0">
      <pane ySplit="1" topLeftCell="A218" activePane="bottomLeft" state="frozen"/>
      <selection pane="bottomLeft" activeCell="A38" sqref="A38:XFD45"/>
    </sheetView>
  </sheetViews>
  <sheetFormatPr defaultRowHeight="15" x14ac:dyDescent="0.25"/>
  <cols>
    <col min="1" max="1" width="61.42578125" style="1" customWidth="1"/>
    <col min="2" max="2" width="19" style="31" customWidth="1"/>
    <col min="3" max="3" width="10.5703125" style="32" customWidth="1"/>
    <col min="4" max="5" width="16.28515625" style="26" customWidth="1"/>
    <col min="6" max="6" width="9.28515625" style="81" bestFit="1" customWidth="1"/>
    <col min="7" max="7" width="16" style="31" customWidth="1"/>
    <col min="8" max="8" width="32.28515625" style="1" customWidth="1"/>
    <col min="9" max="9" width="9.140625" style="1"/>
    <col min="10" max="10" width="16.85546875" style="1" customWidth="1"/>
    <col min="11" max="11" width="9.140625" style="1"/>
    <col min="12" max="12" width="32.28515625" style="1" customWidth="1"/>
    <col min="13" max="13" width="19.85546875" style="26" customWidth="1"/>
    <col min="14" max="14" width="33.7109375" style="1" customWidth="1"/>
    <col min="15" max="16" width="13.7109375" style="1" customWidth="1"/>
    <col min="17" max="17" width="54.7109375" style="1" customWidth="1"/>
    <col min="18" max="18" width="9.140625" style="1"/>
  </cols>
  <sheetData>
    <row r="1" spans="1:18" s="33" customFormat="1" x14ac:dyDescent="0.25">
      <c r="A1" s="50" t="s">
        <v>182</v>
      </c>
      <c r="B1" s="51" t="s">
        <v>50</v>
      </c>
      <c r="C1" s="51" t="s">
        <v>51</v>
      </c>
      <c r="D1" s="51" t="s">
        <v>52</v>
      </c>
      <c r="E1" s="51" t="s">
        <v>53</v>
      </c>
      <c r="F1" s="52" t="s">
        <v>54</v>
      </c>
      <c r="G1" s="33" t="s">
        <v>55</v>
      </c>
      <c r="H1" s="53" t="s">
        <v>183</v>
      </c>
      <c r="I1" s="53" t="s">
        <v>46</v>
      </c>
      <c r="J1" s="53" t="s">
        <v>47</v>
      </c>
      <c r="K1" s="53" t="s">
        <v>48</v>
      </c>
      <c r="L1" s="33" t="s">
        <v>49</v>
      </c>
      <c r="M1" s="54" t="s">
        <v>56</v>
      </c>
      <c r="N1" s="33" t="s">
        <v>41</v>
      </c>
      <c r="O1" s="53" t="s">
        <v>57</v>
      </c>
      <c r="P1" s="55" t="s">
        <v>58</v>
      </c>
      <c r="Q1" s="33" t="s">
        <v>172</v>
      </c>
      <c r="R1" s="53" t="s">
        <v>184</v>
      </c>
    </row>
    <row r="2" spans="1:18" x14ac:dyDescent="0.25">
      <c r="A2" s="119" t="s">
        <v>329</v>
      </c>
      <c r="B2" s="26">
        <v>0</v>
      </c>
      <c r="C2" s="26">
        <v>0</v>
      </c>
      <c r="D2" s="26">
        <v>0</v>
      </c>
      <c r="E2" s="26">
        <v>0</v>
      </c>
      <c r="F2" s="27">
        <v>1</v>
      </c>
      <c r="G2" s="120" t="s">
        <v>403</v>
      </c>
      <c r="H2" s="56">
        <v>45509</v>
      </c>
      <c r="I2" s="1">
        <v>9265</v>
      </c>
      <c r="J2" s="56">
        <v>45511</v>
      </c>
      <c r="K2" s="1">
        <v>2025053</v>
      </c>
      <c r="L2" s="1" t="s">
        <v>509</v>
      </c>
      <c r="M2" s="26">
        <v>0</v>
      </c>
      <c r="N2" s="1" t="s">
        <v>536</v>
      </c>
      <c r="O2" s="1">
        <v>1019</v>
      </c>
      <c r="P2" s="56">
        <v>45511</v>
      </c>
      <c r="Q2" s="1" t="s">
        <v>329</v>
      </c>
      <c r="R2" s="1" t="s">
        <v>185</v>
      </c>
    </row>
    <row r="3" spans="1:18" x14ac:dyDescent="0.25">
      <c r="A3" s="119" t="s">
        <v>330</v>
      </c>
      <c r="B3" s="26">
        <v>900</v>
      </c>
      <c r="C3" s="26">
        <v>0</v>
      </c>
      <c r="D3" s="26">
        <v>0</v>
      </c>
      <c r="E3" s="26">
        <v>0</v>
      </c>
      <c r="F3" s="27">
        <v>1</v>
      </c>
      <c r="G3" s="120" t="s">
        <v>403</v>
      </c>
      <c r="H3" s="56">
        <v>45509</v>
      </c>
      <c r="I3" s="1">
        <v>9265</v>
      </c>
      <c r="J3" s="56">
        <v>45511</v>
      </c>
      <c r="K3" s="1">
        <v>2025053</v>
      </c>
      <c r="L3" s="1" t="s">
        <v>509</v>
      </c>
      <c r="M3" s="26">
        <v>900</v>
      </c>
      <c r="N3" s="1" t="s">
        <v>536</v>
      </c>
      <c r="O3" s="1">
        <v>1019</v>
      </c>
      <c r="P3" s="56">
        <v>45511</v>
      </c>
      <c r="Q3" s="1" t="s">
        <v>330</v>
      </c>
      <c r="R3" s="1" t="s">
        <v>185</v>
      </c>
    </row>
    <row r="4" spans="1:18" x14ac:dyDescent="0.25">
      <c r="A4" s="119" t="s">
        <v>331</v>
      </c>
      <c r="B4" s="26">
        <v>486.28</v>
      </c>
      <c r="C4" s="26">
        <v>0</v>
      </c>
      <c r="D4" s="26">
        <v>0</v>
      </c>
      <c r="E4" s="26">
        <v>0</v>
      </c>
      <c r="F4" s="27">
        <v>1</v>
      </c>
      <c r="G4" s="120" t="s">
        <v>404</v>
      </c>
      <c r="H4" s="56">
        <v>45509</v>
      </c>
      <c r="I4" s="1">
        <v>0</v>
      </c>
      <c r="J4" s="56">
        <v>45511</v>
      </c>
      <c r="K4" s="1">
        <v>2025034</v>
      </c>
      <c r="L4" s="1" t="s">
        <v>510</v>
      </c>
      <c r="M4" s="26">
        <v>486.28</v>
      </c>
      <c r="N4" s="1" t="s">
        <v>74</v>
      </c>
      <c r="O4" s="1">
        <v>1020</v>
      </c>
      <c r="P4" s="56">
        <v>45511</v>
      </c>
      <c r="Q4" s="1" t="s">
        <v>331</v>
      </c>
      <c r="R4" s="1" t="s">
        <v>186</v>
      </c>
    </row>
    <row r="5" spans="1:18" x14ac:dyDescent="0.25">
      <c r="A5" s="119" t="s">
        <v>331</v>
      </c>
      <c r="B5" s="26">
        <v>486.28</v>
      </c>
      <c r="C5" s="26">
        <v>0</v>
      </c>
      <c r="D5" s="26">
        <v>0</v>
      </c>
      <c r="E5" s="26">
        <v>0</v>
      </c>
      <c r="F5" s="27">
        <v>1</v>
      </c>
      <c r="G5" s="120" t="s">
        <v>405</v>
      </c>
      <c r="H5" s="56">
        <v>45517</v>
      </c>
      <c r="I5" s="1">
        <v>0</v>
      </c>
      <c r="J5" s="56">
        <v>45526</v>
      </c>
      <c r="K5" s="1">
        <v>2025034</v>
      </c>
      <c r="L5" s="1" t="s">
        <v>510</v>
      </c>
      <c r="M5" s="26">
        <v>486.28</v>
      </c>
      <c r="N5" s="1" t="s">
        <v>74</v>
      </c>
      <c r="O5" s="1">
        <v>1027</v>
      </c>
      <c r="P5" s="56">
        <v>45526</v>
      </c>
      <c r="Q5" s="1" t="s">
        <v>331</v>
      </c>
      <c r="R5" s="1" t="s">
        <v>186</v>
      </c>
    </row>
    <row r="6" spans="1:18" x14ac:dyDescent="0.25">
      <c r="A6" s="119" t="s">
        <v>332</v>
      </c>
      <c r="B6" s="26">
        <v>711.68</v>
      </c>
      <c r="C6" s="26">
        <v>0</v>
      </c>
      <c r="D6" s="26">
        <v>0</v>
      </c>
      <c r="E6" s="26">
        <v>0</v>
      </c>
      <c r="F6" s="27">
        <v>1</v>
      </c>
      <c r="G6" s="120" t="s">
        <v>406</v>
      </c>
      <c r="H6" s="56">
        <v>45517</v>
      </c>
      <c r="I6" s="1">
        <v>0</v>
      </c>
      <c r="J6" s="56">
        <v>45526</v>
      </c>
      <c r="K6" s="1">
        <v>2025033</v>
      </c>
      <c r="L6" s="1" t="s">
        <v>510</v>
      </c>
      <c r="M6" s="26">
        <v>711.68</v>
      </c>
      <c r="N6" s="1" t="s">
        <v>74</v>
      </c>
      <c r="O6" s="1">
        <v>1027</v>
      </c>
      <c r="P6" s="56">
        <v>45526</v>
      </c>
      <c r="Q6" s="1" t="s">
        <v>332</v>
      </c>
      <c r="R6" s="1" t="s">
        <v>186</v>
      </c>
    </row>
    <row r="7" spans="1:18" x14ac:dyDescent="0.25">
      <c r="A7" s="119" t="s">
        <v>187</v>
      </c>
      <c r="B7" s="26">
        <v>357.34</v>
      </c>
      <c r="C7" s="26">
        <v>0</v>
      </c>
      <c r="D7" s="26">
        <v>0</v>
      </c>
      <c r="E7" s="26">
        <v>0</v>
      </c>
      <c r="F7" s="27">
        <v>1</v>
      </c>
      <c r="G7" s="120" t="s">
        <v>407</v>
      </c>
      <c r="H7" s="56">
        <v>45534</v>
      </c>
      <c r="I7" s="1">
        <v>0</v>
      </c>
      <c r="J7" s="56">
        <v>45534</v>
      </c>
      <c r="L7" s="1" t="s">
        <v>59</v>
      </c>
      <c r="M7" s="26">
        <v>357.34</v>
      </c>
      <c r="N7" s="1" t="s">
        <v>60</v>
      </c>
      <c r="O7" s="1">
        <v>1033</v>
      </c>
      <c r="P7" s="56">
        <v>45534</v>
      </c>
      <c r="R7" s="1" t="s">
        <v>186</v>
      </c>
    </row>
    <row r="8" spans="1:18" x14ac:dyDescent="0.25">
      <c r="A8" s="119" t="s">
        <v>187</v>
      </c>
      <c r="B8" s="26">
        <v>357.34</v>
      </c>
      <c r="C8" s="26">
        <v>0</v>
      </c>
      <c r="D8" s="26">
        <v>0</v>
      </c>
      <c r="E8" s="26">
        <v>0</v>
      </c>
      <c r="F8" s="27">
        <v>1</v>
      </c>
      <c r="G8" s="120" t="s">
        <v>408</v>
      </c>
      <c r="H8" s="56">
        <v>45519</v>
      </c>
      <c r="I8" s="1">
        <v>0</v>
      </c>
      <c r="J8" s="56">
        <v>45534</v>
      </c>
      <c r="L8" s="1" t="s">
        <v>59</v>
      </c>
      <c r="M8" s="26">
        <v>357.34</v>
      </c>
      <c r="N8" s="1" t="s">
        <v>60</v>
      </c>
      <c r="O8" s="1">
        <v>1033</v>
      </c>
      <c r="P8" s="56">
        <v>45534</v>
      </c>
      <c r="R8" s="1" t="s">
        <v>186</v>
      </c>
    </row>
    <row r="9" spans="1:18" x14ac:dyDescent="0.25">
      <c r="A9" s="119" t="s">
        <v>333</v>
      </c>
      <c r="B9" s="26">
        <v>4146.22</v>
      </c>
      <c r="C9" s="26">
        <v>0</v>
      </c>
      <c r="D9" s="26">
        <v>0</v>
      </c>
      <c r="E9" s="26">
        <v>0</v>
      </c>
      <c r="F9" s="27">
        <v>1</v>
      </c>
      <c r="G9" s="120" t="s">
        <v>409</v>
      </c>
      <c r="H9" s="56">
        <v>45533</v>
      </c>
      <c r="I9" s="1">
        <v>0</v>
      </c>
      <c r="J9" s="56">
        <v>45533</v>
      </c>
      <c r="K9" s="1">
        <v>2025089</v>
      </c>
      <c r="L9" s="1" t="s">
        <v>511</v>
      </c>
      <c r="M9" s="26">
        <v>4146.22</v>
      </c>
      <c r="N9" s="1" t="s">
        <v>537</v>
      </c>
      <c r="O9" s="1">
        <v>1029</v>
      </c>
      <c r="P9" s="56">
        <v>45533</v>
      </c>
      <c r="Q9" s="1" t="s">
        <v>333</v>
      </c>
      <c r="R9" s="1" t="s">
        <v>266</v>
      </c>
    </row>
    <row r="10" spans="1:18" x14ac:dyDescent="0.25">
      <c r="A10" s="119" t="s">
        <v>334</v>
      </c>
      <c r="B10" s="26">
        <v>49.5</v>
      </c>
      <c r="C10" s="26">
        <v>0</v>
      </c>
      <c r="D10" s="26">
        <v>0</v>
      </c>
      <c r="E10" s="26">
        <v>0</v>
      </c>
      <c r="F10" s="27">
        <v>1</v>
      </c>
      <c r="G10" s="120" t="s">
        <v>410</v>
      </c>
      <c r="H10" s="56">
        <v>45509</v>
      </c>
      <c r="I10" s="1">
        <v>0</v>
      </c>
      <c r="J10" s="56">
        <v>45511</v>
      </c>
      <c r="K10" s="1">
        <v>2025040</v>
      </c>
      <c r="L10" s="1" t="s">
        <v>233</v>
      </c>
      <c r="M10" s="26">
        <v>49.5</v>
      </c>
      <c r="N10" s="1" t="s">
        <v>276</v>
      </c>
      <c r="O10" s="1">
        <v>1020</v>
      </c>
      <c r="P10" s="56">
        <v>45511</v>
      </c>
      <c r="Q10" s="1" t="s">
        <v>334</v>
      </c>
      <c r="R10" s="1" t="s">
        <v>186</v>
      </c>
    </row>
    <row r="11" spans="1:18" x14ac:dyDescent="0.25">
      <c r="A11" s="119" t="s">
        <v>335</v>
      </c>
      <c r="B11" s="26">
        <v>29.99</v>
      </c>
      <c r="C11" s="26">
        <v>0</v>
      </c>
      <c r="D11" s="26">
        <v>0</v>
      </c>
      <c r="E11" s="26">
        <v>0</v>
      </c>
      <c r="F11" s="27">
        <v>1</v>
      </c>
      <c r="G11" s="120" t="s">
        <v>410</v>
      </c>
      <c r="H11" s="56">
        <v>45509</v>
      </c>
      <c r="I11" s="1">
        <v>0</v>
      </c>
      <c r="J11" s="56">
        <v>45511</v>
      </c>
      <c r="K11" s="1">
        <v>2025040</v>
      </c>
      <c r="L11" s="1" t="s">
        <v>233</v>
      </c>
      <c r="M11" s="26">
        <v>29.99</v>
      </c>
      <c r="N11" s="1" t="s">
        <v>276</v>
      </c>
      <c r="O11" s="1">
        <v>1020</v>
      </c>
      <c r="P11" s="56">
        <v>45511</v>
      </c>
      <c r="Q11" s="1" t="s">
        <v>335</v>
      </c>
      <c r="R11" s="1" t="s">
        <v>186</v>
      </c>
    </row>
    <row r="12" spans="1:18" x14ac:dyDescent="0.25">
      <c r="A12" s="119" t="s">
        <v>336</v>
      </c>
      <c r="B12" s="26">
        <v>25.99</v>
      </c>
      <c r="C12" s="26">
        <v>0</v>
      </c>
      <c r="D12" s="26">
        <v>0</v>
      </c>
      <c r="E12" s="26">
        <v>0</v>
      </c>
      <c r="F12" s="27">
        <v>1</v>
      </c>
      <c r="G12" s="120" t="s">
        <v>410</v>
      </c>
      <c r="H12" s="56">
        <v>45509</v>
      </c>
      <c r="I12" s="1">
        <v>0</v>
      </c>
      <c r="J12" s="56">
        <v>45511</v>
      </c>
      <c r="K12" s="1">
        <v>2025040</v>
      </c>
      <c r="L12" s="1" t="s">
        <v>233</v>
      </c>
      <c r="M12" s="26">
        <v>25.99</v>
      </c>
      <c r="N12" s="1" t="s">
        <v>276</v>
      </c>
      <c r="O12" s="1">
        <v>1020</v>
      </c>
      <c r="P12" s="56">
        <v>45511</v>
      </c>
      <c r="Q12" s="1" t="s">
        <v>336</v>
      </c>
      <c r="R12" s="1" t="s">
        <v>186</v>
      </c>
    </row>
    <row r="13" spans="1:18" x14ac:dyDescent="0.25">
      <c r="A13" s="119" t="s">
        <v>337</v>
      </c>
      <c r="B13" s="26">
        <v>8.41</v>
      </c>
      <c r="C13" s="26">
        <v>0</v>
      </c>
      <c r="D13" s="26">
        <v>0</v>
      </c>
      <c r="E13" s="26">
        <v>0</v>
      </c>
      <c r="F13" s="27">
        <v>4</v>
      </c>
      <c r="G13" s="120" t="s">
        <v>410</v>
      </c>
      <c r="H13" s="56">
        <v>45509</v>
      </c>
      <c r="I13" s="1">
        <v>0</v>
      </c>
      <c r="J13" s="56">
        <v>45511</v>
      </c>
      <c r="K13" s="1">
        <v>2025040</v>
      </c>
      <c r="L13" s="1" t="s">
        <v>233</v>
      </c>
      <c r="M13" s="26">
        <v>33.64</v>
      </c>
      <c r="N13" s="1" t="s">
        <v>538</v>
      </c>
      <c r="O13" s="1">
        <v>1020</v>
      </c>
      <c r="P13" s="56">
        <v>45511</v>
      </c>
      <c r="Q13" s="1" t="s">
        <v>337</v>
      </c>
      <c r="R13" s="1" t="s">
        <v>186</v>
      </c>
    </row>
    <row r="14" spans="1:18" x14ac:dyDescent="0.25">
      <c r="A14" s="119" t="s">
        <v>338</v>
      </c>
      <c r="B14" s="26">
        <v>853.37</v>
      </c>
      <c r="C14" s="26">
        <v>0</v>
      </c>
      <c r="D14" s="26">
        <v>0</v>
      </c>
      <c r="E14" s="26">
        <v>0</v>
      </c>
      <c r="F14" s="27">
        <v>1</v>
      </c>
      <c r="G14" s="120" t="s">
        <v>411</v>
      </c>
      <c r="H14" s="56">
        <v>45509</v>
      </c>
      <c r="I14" s="1">
        <v>0</v>
      </c>
      <c r="J14" s="56">
        <v>45511</v>
      </c>
      <c r="K14" s="1">
        <v>2025058</v>
      </c>
      <c r="L14" s="1" t="s">
        <v>233</v>
      </c>
      <c r="M14" s="26">
        <v>853.37</v>
      </c>
      <c r="N14" s="1" t="s">
        <v>539</v>
      </c>
      <c r="O14" s="1">
        <v>1020</v>
      </c>
      <c r="P14" s="56">
        <v>45511</v>
      </c>
      <c r="Q14" s="1" t="s">
        <v>576</v>
      </c>
      <c r="R14" s="1" t="s">
        <v>186</v>
      </c>
    </row>
    <row r="15" spans="1:18" x14ac:dyDescent="0.25">
      <c r="A15" s="119" t="s">
        <v>339</v>
      </c>
      <c r="B15" s="26">
        <v>305.56</v>
      </c>
      <c r="C15" s="26">
        <v>0</v>
      </c>
      <c r="D15" s="26">
        <v>0</v>
      </c>
      <c r="E15" s="26">
        <v>0</v>
      </c>
      <c r="F15" s="27">
        <v>1</v>
      </c>
      <c r="G15" s="120" t="s">
        <v>412</v>
      </c>
      <c r="H15" s="56">
        <v>45509</v>
      </c>
      <c r="I15" s="1">
        <v>9266</v>
      </c>
      <c r="J15" s="56">
        <v>45511</v>
      </c>
      <c r="K15" s="1">
        <v>2025001</v>
      </c>
      <c r="L15" s="1" t="s">
        <v>512</v>
      </c>
      <c r="M15" s="26">
        <v>305.56</v>
      </c>
      <c r="N15" s="1" t="s">
        <v>540</v>
      </c>
      <c r="O15" s="1">
        <v>1019</v>
      </c>
      <c r="P15" s="56">
        <v>45511</v>
      </c>
      <c r="Q15" s="1" t="s">
        <v>339</v>
      </c>
      <c r="R15" s="1" t="s">
        <v>186</v>
      </c>
    </row>
    <row r="16" spans="1:18" x14ac:dyDescent="0.25">
      <c r="A16" s="119" t="s">
        <v>340</v>
      </c>
      <c r="B16" s="26">
        <v>167.05</v>
      </c>
      <c r="C16" s="26">
        <v>0</v>
      </c>
      <c r="D16" s="26">
        <v>0</v>
      </c>
      <c r="E16" s="26">
        <v>0</v>
      </c>
      <c r="F16" s="27">
        <v>1</v>
      </c>
      <c r="G16" s="120" t="s">
        <v>413</v>
      </c>
      <c r="H16" s="56">
        <v>45519</v>
      </c>
      <c r="I16" s="1">
        <v>0</v>
      </c>
      <c r="J16" s="56">
        <v>45519</v>
      </c>
      <c r="K16" s="1">
        <v>2025050</v>
      </c>
      <c r="L16" s="1" t="s">
        <v>513</v>
      </c>
      <c r="M16" s="26">
        <v>167.05</v>
      </c>
      <c r="N16" s="1" t="s">
        <v>541</v>
      </c>
      <c r="O16" s="1">
        <v>1024</v>
      </c>
      <c r="P16" s="56">
        <v>45519</v>
      </c>
      <c r="Q16" s="1" t="s">
        <v>340</v>
      </c>
      <c r="R16" s="1" t="s">
        <v>579</v>
      </c>
    </row>
    <row r="17" spans="1:18" x14ac:dyDescent="0.25">
      <c r="A17" s="119" t="s">
        <v>341</v>
      </c>
      <c r="B17" s="26">
        <v>0</v>
      </c>
      <c r="C17" s="26">
        <v>0</v>
      </c>
      <c r="D17" s="26">
        <v>0</v>
      </c>
      <c r="E17" s="26">
        <v>0</v>
      </c>
      <c r="F17" s="27">
        <v>1</v>
      </c>
      <c r="G17" s="120" t="s">
        <v>414</v>
      </c>
      <c r="H17" s="56">
        <v>45519</v>
      </c>
      <c r="I17" s="1">
        <v>0</v>
      </c>
      <c r="J17" s="56">
        <v>45519</v>
      </c>
      <c r="K17" s="1">
        <v>2025048</v>
      </c>
      <c r="L17" s="1" t="s">
        <v>513</v>
      </c>
      <c r="M17" s="26">
        <v>0</v>
      </c>
      <c r="N17" s="1" t="s">
        <v>542</v>
      </c>
      <c r="O17" s="1">
        <v>1024</v>
      </c>
      <c r="P17" s="56">
        <v>45519</v>
      </c>
      <c r="Q17" s="1" t="s">
        <v>341</v>
      </c>
      <c r="R17" s="1" t="s">
        <v>186</v>
      </c>
    </row>
    <row r="18" spans="1:18" x14ac:dyDescent="0.25">
      <c r="A18" s="119" t="s">
        <v>342</v>
      </c>
      <c r="B18" s="26">
        <v>0</v>
      </c>
      <c r="C18" s="26">
        <v>0</v>
      </c>
      <c r="D18" s="26">
        <v>0</v>
      </c>
      <c r="E18" s="26">
        <v>0</v>
      </c>
      <c r="F18" s="27">
        <v>1</v>
      </c>
      <c r="G18" s="120" t="s">
        <v>414</v>
      </c>
      <c r="H18" s="56">
        <v>45519</v>
      </c>
      <c r="I18" s="1">
        <v>0</v>
      </c>
      <c r="J18" s="56">
        <v>45519</v>
      </c>
      <c r="K18" s="1">
        <v>2025048</v>
      </c>
      <c r="L18" s="1" t="s">
        <v>513</v>
      </c>
      <c r="M18" s="26">
        <v>0</v>
      </c>
      <c r="N18" s="1" t="s">
        <v>543</v>
      </c>
      <c r="O18" s="1">
        <v>1024</v>
      </c>
      <c r="P18" s="56">
        <v>45519</v>
      </c>
      <c r="Q18" s="1" t="s">
        <v>342</v>
      </c>
      <c r="R18" s="1" t="s">
        <v>186</v>
      </c>
    </row>
    <row r="19" spans="1:18" s="121" customFormat="1" x14ac:dyDescent="0.25">
      <c r="A19" s="121" t="s">
        <v>343</v>
      </c>
      <c r="B19" s="26">
        <v>0</v>
      </c>
      <c r="C19" s="26">
        <v>0</v>
      </c>
      <c r="D19" s="26">
        <v>0</v>
      </c>
      <c r="E19" s="26">
        <v>0</v>
      </c>
      <c r="F19" s="27">
        <v>1</v>
      </c>
      <c r="G19" s="121" t="s">
        <v>414</v>
      </c>
      <c r="H19" s="56">
        <v>45519</v>
      </c>
      <c r="I19" s="1">
        <v>0</v>
      </c>
      <c r="J19" s="56">
        <v>45519</v>
      </c>
      <c r="K19" s="1">
        <v>2025048</v>
      </c>
      <c r="L19" s="1" t="s">
        <v>513</v>
      </c>
      <c r="M19" s="26">
        <v>0</v>
      </c>
      <c r="N19" s="1" t="s">
        <v>543</v>
      </c>
      <c r="O19" s="1">
        <v>1024</v>
      </c>
      <c r="P19" s="56">
        <v>45519</v>
      </c>
      <c r="Q19" s="1" t="s">
        <v>343</v>
      </c>
      <c r="R19" s="1" t="s">
        <v>186</v>
      </c>
    </row>
    <row r="20" spans="1:18" s="121" customFormat="1" x14ac:dyDescent="0.25">
      <c r="A20" s="121" t="s">
        <v>344</v>
      </c>
      <c r="B20" s="26">
        <v>0</v>
      </c>
      <c r="C20" s="26">
        <v>0</v>
      </c>
      <c r="D20" s="26">
        <v>0</v>
      </c>
      <c r="E20" s="26">
        <v>0</v>
      </c>
      <c r="F20" s="27">
        <v>1</v>
      </c>
      <c r="G20" s="121" t="s">
        <v>414</v>
      </c>
      <c r="H20" s="56">
        <v>45519</v>
      </c>
      <c r="I20" s="1">
        <v>0</v>
      </c>
      <c r="J20" s="56">
        <v>45519</v>
      </c>
      <c r="K20" s="1">
        <v>2025048</v>
      </c>
      <c r="L20" s="1" t="s">
        <v>513</v>
      </c>
      <c r="M20" s="26">
        <v>0</v>
      </c>
      <c r="N20" s="1" t="s">
        <v>189</v>
      </c>
      <c r="O20" s="1">
        <v>1024</v>
      </c>
      <c r="P20" s="56">
        <v>45519</v>
      </c>
      <c r="Q20" s="1" t="s">
        <v>344</v>
      </c>
      <c r="R20" s="1" t="s">
        <v>186</v>
      </c>
    </row>
    <row r="21" spans="1:18" s="121" customFormat="1" x14ac:dyDescent="0.25">
      <c r="A21" s="121" t="s">
        <v>344</v>
      </c>
      <c r="B21" s="26">
        <v>0</v>
      </c>
      <c r="C21" s="26">
        <v>0</v>
      </c>
      <c r="D21" s="26">
        <v>0</v>
      </c>
      <c r="E21" s="26">
        <v>0</v>
      </c>
      <c r="F21" s="27">
        <v>1</v>
      </c>
      <c r="G21" s="121" t="s">
        <v>414</v>
      </c>
      <c r="H21" s="56">
        <v>45519</v>
      </c>
      <c r="I21" s="1">
        <v>0</v>
      </c>
      <c r="J21" s="56">
        <v>45519</v>
      </c>
      <c r="K21" s="1">
        <v>2025048</v>
      </c>
      <c r="L21" s="1" t="s">
        <v>513</v>
      </c>
      <c r="M21" s="26">
        <v>0</v>
      </c>
      <c r="N21" s="1" t="s">
        <v>278</v>
      </c>
      <c r="O21" s="1">
        <v>1024</v>
      </c>
      <c r="P21" s="56">
        <v>45519</v>
      </c>
      <c r="Q21" s="1" t="s">
        <v>344</v>
      </c>
      <c r="R21" s="1" t="s">
        <v>186</v>
      </c>
    </row>
    <row r="22" spans="1:18" x14ac:dyDescent="0.25">
      <c r="A22" s="119" t="s">
        <v>344</v>
      </c>
      <c r="B22" s="26">
        <v>0</v>
      </c>
      <c r="C22" s="26">
        <v>0</v>
      </c>
      <c r="D22" s="26">
        <v>0</v>
      </c>
      <c r="E22" s="26">
        <v>0</v>
      </c>
      <c r="F22" s="27">
        <v>1</v>
      </c>
      <c r="G22" s="120" t="s">
        <v>414</v>
      </c>
      <c r="H22" s="56">
        <v>45519</v>
      </c>
      <c r="I22" s="1">
        <v>0</v>
      </c>
      <c r="J22" s="56">
        <v>45519</v>
      </c>
      <c r="K22" s="1">
        <v>2025048</v>
      </c>
      <c r="L22" s="1" t="s">
        <v>513</v>
      </c>
      <c r="M22" s="26">
        <v>0</v>
      </c>
      <c r="N22" s="1" t="s">
        <v>544</v>
      </c>
      <c r="O22" s="1">
        <v>1024</v>
      </c>
      <c r="P22" s="56">
        <v>45519</v>
      </c>
      <c r="Q22" s="1" t="s">
        <v>344</v>
      </c>
      <c r="R22" s="1" t="s">
        <v>186</v>
      </c>
    </row>
    <row r="23" spans="1:18" x14ac:dyDescent="0.25">
      <c r="A23" s="119" t="s">
        <v>345</v>
      </c>
      <c r="B23" s="26">
        <v>0</v>
      </c>
      <c r="C23" s="26">
        <v>0</v>
      </c>
      <c r="D23" s="26">
        <v>0</v>
      </c>
      <c r="E23" s="26">
        <v>0</v>
      </c>
      <c r="F23" s="27">
        <v>1</v>
      </c>
      <c r="G23" s="120" t="s">
        <v>414</v>
      </c>
      <c r="H23" s="56">
        <v>45519</v>
      </c>
      <c r="I23" s="1">
        <v>0</v>
      </c>
      <c r="J23" s="56">
        <v>45519</v>
      </c>
      <c r="K23" s="1">
        <v>2025048</v>
      </c>
      <c r="L23" s="1" t="s">
        <v>513</v>
      </c>
      <c r="M23" s="26">
        <v>0</v>
      </c>
      <c r="N23" s="1" t="s">
        <v>160</v>
      </c>
      <c r="O23" s="1">
        <v>1024</v>
      </c>
      <c r="P23" s="56">
        <v>45519</v>
      </c>
      <c r="Q23" s="1" t="s">
        <v>345</v>
      </c>
      <c r="R23" s="1" t="s">
        <v>186</v>
      </c>
    </row>
    <row r="24" spans="1:18" x14ac:dyDescent="0.25">
      <c r="A24" s="119" t="s">
        <v>346</v>
      </c>
      <c r="B24" s="26">
        <v>0</v>
      </c>
      <c r="C24" s="26">
        <v>0</v>
      </c>
      <c r="D24" s="26">
        <v>0</v>
      </c>
      <c r="E24" s="26">
        <v>0</v>
      </c>
      <c r="F24" s="27">
        <v>1</v>
      </c>
      <c r="G24" s="120" t="s">
        <v>414</v>
      </c>
      <c r="H24" s="56">
        <v>45519</v>
      </c>
      <c r="I24" s="1">
        <v>0</v>
      </c>
      <c r="J24" s="56">
        <v>45519</v>
      </c>
      <c r="K24" s="1">
        <v>2025048</v>
      </c>
      <c r="L24" s="1" t="s">
        <v>513</v>
      </c>
      <c r="M24" s="26">
        <v>0</v>
      </c>
      <c r="N24" s="1" t="s">
        <v>234</v>
      </c>
      <c r="O24" s="1">
        <v>1024</v>
      </c>
      <c r="P24" s="56">
        <v>45519</v>
      </c>
      <c r="Q24" s="1" t="s">
        <v>346</v>
      </c>
      <c r="R24" s="1" t="s">
        <v>186</v>
      </c>
    </row>
    <row r="25" spans="1:18" x14ac:dyDescent="0.25">
      <c r="A25" s="119" t="s">
        <v>347</v>
      </c>
      <c r="B25" s="26">
        <v>0</v>
      </c>
      <c r="C25" s="26">
        <v>0</v>
      </c>
      <c r="D25" s="26">
        <v>0</v>
      </c>
      <c r="E25" s="26">
        <v>0</v>
      </c>
      <c r="F25" s="27">
        <v>1</v>
      </c>
      <c r="G25" s="120" t="s">
        <v>414</v>
      </c>
      <c r="H25" s="56">
        <v>45519</v>
      </c>
      <c r="I25" s="1">
        <v>0</v>
      </c>
      <c r="J25" s="56">
        <v>45519</v>
      </c>
      <c r="K25" s="1">
        <v>2025048</v>
      </c>
      <c r="L25" s="1" t="s">
        <v>513</v>
      </c>
      <c r="M25" s="26">
        <v>0</v>
      </c>
      <c r="N25" s="1" t="s">
        <v>545</v>
      </c>
      <c r="O25" s="1">
        <v>1024</v>
      </c>
      <c r="P25" s="56">
        <v>45519</v>
      </c>
      <c r="Q25" s="1" t="s">
        <v>347</v>
      </c>
      <c r="R25" s="1" t="s">
        <v>186</v>
      </c>
    </row>
    <row r="26" spans="1:18" x14ac:dyDescent="0.25">
      <c r="A26" s="119" t="s">
        <v>348</v>
      </c>
      <c r="B26" s="26">
        <v>0</v>
      </c>
      <c r="C26" s="26">
        <v>0</v>
      </c>
      <c r="D26" s="26">
        <v>0</v>
      </c>
      <c r="E26" s="26">
        <v>0</v>
      </c>
      <c r="F26" s="27">
        <v>1</v>
      </c>
      <c r="G26" s="120" t="s">
        <v>414</v>
      </c>
      <c r="H26" s="56">
        <v>45519</v>
      </c>
      <c r="I26" s="1">
        <v>0</v>
      </c>
      <c r="J26" s="56">
        <v>45519</v>
      </c>
      <c r="K26" s="1">
        <v>2025048</v>
      </c>
      <c r="L26" s="1" t="s">
        <v>513</v>
      </c>
      <c r="M26" s="26">
        <v>0</v>
      </c>
      <c r="N26" s="1" t="s">
        <v>546</v>
      </c>
      <c r="O26" s="1">
        <v>1024</v>
      </c>
      <c r="P26" s="56">
        <v>45519</v>
      </c>
      <c r="Q26" s="1" t="s">
        <v>348</v>
      </c>
      <c r="R26" s="1" t="s">
        <v>186</v>
      </c>
    </row>
    <row r="27" spans="1:18" x14ac:dyDescent="0.25">
      <c r="A27" s="119" t="s">
        <v>349</v>
      </c>
      <c r="B27" s="26">
        <v>0</v>
      </c>
      <c r="C27" s="26">
        <v>0</v>
      </c>
      <c r="D27" s="26">
        <v>0</v>
      </c>
      <c r="E27" s="26">
        <v>0</v>
      </c>
      <c r="F27" s="27">
        <v>1</v>
      </c>
      <c r="G27" s="120" t="s">
        <v>414</v>
      </c>
      <c r="H27" s="56">
        <v>45519</v>
      </c>
      <c r="I27" s="1">
        <v>0</v>
      </c>
      <c r="J27" s="56">
        <v>45519</v>
      </c>
      <c r="K27" s="1">
        <v>2025048</v>
      </c>
      <c r="L27" s="1" t="s">
        <v>513</v>
      </c>
      <c r="M27" s="26">
        <v>0</v>
      </c>
      <c r="N27" s="1" t="s">
        <v>159</v>
      </c>
      <c r="O27" s="1">
        <v>1024</v>
      </c>
      <c r="P27" s="56">
        <v>45519</v>
      </c>
      <c r="Q27" s="1" t="s">
        <v>349</v>
      </c>
      <c r="R27" s="1" t="s">
        <v>186</v>
      </c>
    </row>
    <row r="28" spans="1:18" x14ac:dyDescent="0.25">
      <c r="A28" s="119" t="s">
        <v>350</v>
      </c>
      <c r="B28" s="26">
        <v>32.43</v>
      </c>
      <c r="C28" s="26">
        <v>0</v>
      </c>
      <c r="D28" s="26">
        <v>0</v>
      </c>
      <c r="E28" s="26">
        <v>0</v>
      </c>
      <c r="F28" s="27">
        <v>1</v>
      </c>
      <c r="G28" s="120" t="s">
        <v>414</v>
      </c>
      <c r="H28" s="56">
        <v>45519</v>
      </c>
      <c r="I28" s="1">
        <v>0</v>
      </c>
      <c r="J28" s="56">
        <v>45519</v>
      </c>
      <c r="K28" s="1">
        <v>2025048</v>
      </c>
      <c r="L28" s="1" t="s">
        <v>513</v>
      </c>
      <c r="M28" s="26">
        <v>32.43</v>
      </c>
      <c r="N28" s="1" t="s">
        <v>547</v>
      </c>
      <c r="O28" s="1">
        <v>1024</v>
      </c>
      <c r="P28" s="56">
        <v>45519</v>
      </c>
      <c r="Q28" s="1" t="s">
        <v>350</v>
      </c>
      <c r="R28" s="1" t="s">
        <v>186</v>
      </c>
    </row>
    <row r="29" spans="1:18" x14ac:dyDescent="0.25">
      <c r="A29" s="119" t="s">
        <v>351</v>
      </c>
      <c r="B29" s="26">
        <v>0</v>
      </c>
      <c r="C29" s="26">
        <v>0</v>
      </c>
      <c r="D29" s="26">
        <v>0</v>
      </c>
      <c r="E29" s="26">
        <v>0</v>
      </c>
      <c r="F29" s="27">
        <v>1</v>
      </c>
      <c r="G29" s="120" t="s">
        <v>414</v>
      </c>
      <c r="H29" s="56">
        <v>45519</v>
      </c>
      <c r="I29" s="1">
        <v>0</v>
      </c>
      <c r="J29" s="56">
        <v>45519</v>
      </c>
      <c r="K29" s="1">
        <v>2025048</v>
      </c>
      <c r="L29" s="1" t="s">
        <v>513</v>
      </c>
      <c r="M29" s="26">
        <v>0</v>
      </c>
      <c r="N29" s="1" t="s">
        <v>270</v>
      </c>
      <c r="O29" s="1">
        <v>1024</v>
      </c>
      <c r="P29" s="56">
        <v>45519</v>
      </c>
      <c r="Q29" s="1" t="s">
        <v>351</v>
      </c>
      <c r="R29" s="1" t="s">
        <v>186</v>
      </c>
    </row>
    <row r="30" spans="1:18" s="121" customFormat="1" x14ac:dyDescent="0.25">
      <c r="A30" s="121" t="s">
        <v>352</v>
      </c>
      <c r="B30" s="26">
        <v>36.51</v>
      </c>
      <c r="C30" s="26">
        <v>0</v>
      </c>
      <c r="D30" s="26">
        <v>0</v>
      </c>
      <c r="E30" s="26">
        <v>0</v>
      </c>
      <c r="F30" s="27">
        <v>1</v>
      </c>
      <c r="G30" s="121" t="s">
        <v>414</v>
      </c>
      <c r="H30" s="56">
        <v>45519</v>
      </c>
      <c r="I30" s="1">
        <v>0</v>
      </c>
      <c r="J30" s="56">
        <v>45519</v>
      </c>
      <c r="K30" s="1">
        <v>2025048</v>
      </c>
      <c r="L30" s="1" t="s">
        <v>513</v>
      </c>
      <c r="M30" s="26">
        <v>36.51</v>
      </c>
      <c r="N30" s="1" t="s">
        <v>548</v>
      </c>
      <c r="O30" s="1">
        <v>1024</v>
      </c>
      <c r="P30" s="56">
        <v>45519</v>
      </c>
      <c r="Q30" s="1" t="s">
        <v>352</v>
      </c>
      <c r="R30" s="1" t="s">
        <v>580</v>
      </c>
    </row>
    <row r="31" spans="1:18" x14ac:dyDescent="0.25">
      <c r="A31" s="119" t="s">
        <v>339</v>
      </c>
      <c r="B31" s="26">
        <v>2930.62</v>
      </c>
      <c r="C31" s="26">
        <v>0</v>
      </c>
      <c r="D31" s="26">
        <v>0</v>
      </c>
      <c r="E31" s="26">
        <v>0</v>
      </c>
      <c r="F31" s="27">
        <v>1</v>
      </c>
      <c r="G31" s="120" t="s">
        <v>415</v>
      </c>
      <c r="H31" s="56">
        <v>45509</v>
      </c>
      <c r="I31" s="1">
        <v>9267</v>
      </c>
      <c r="J31" s="56">
        <v>45511</v>
      </c>
      <c r="K31" s="1">
        <v>2025027</v>
      </c>
      <c r="L31" s="1" t="s">
        <v>514</v>
      </c>
      <c r="M31" s="26">
        <v>2930.62</v>
      </c>
      <c r="N31" s="1" t="s">
        <v>540</v>
      </c>
      <c r="O31" s="1">
        <v>1019</v>
      </c>
      <c r="P31" s="56">
        <v>45511</v>
      </c>
      <c r="Q31" s="1" t="s">
        <v>339</v>
      </c>
      <c r="R31" s="1" t="s">
        <v>186</v>
      </c>
    </row>
    <row r="32" spans="1:18" x14ac:dyDescent="0.25">
      <c r="A32" s="119" t="s">
        <v>353</v>
      </c>
      <c r="B32" s="26">
        <v>207.24</v>
      </c>
      <c r="C32" s="26">
        <v>0</v>
      </c>
      <c r="D32" s="26">
        <v>0</v>
      </c>
      <c r="E32" s="26">
        <v>0</v>
      </c>
      <c r="F32" s="27">
        <v>1</v>
      </c>
      <c r="G32" s="120" t="s">
        <v>416</v>
      </c>
      <c r="H32" s="56">
        <v>45526</v>
      </c>
      <c r="I32" s="1">
        <v>0</v>
      </c>
      <c r="J32" s="56">
        <v>45526</v>
      </c>
      <c r="K32" s="1">
        <v>2025091</v>
      </c>
      <c r="L32" s="1" t="s">
        <v>515</v>
      </c>
      <c r="M32" s="26">
        <v>207.24</v>
      </c>
      <c r="N32" s="1" t="s">
        <v>159</v>
      </c>
      <c r="O32" s="1">
        <v>1027</v>
      </c>
      <c r="P32" s="56">
        <v>45526</v>
      </c>
      <c r="Q32" s="1" t="s">
        <v>353</v>
      </c>
      <c r="R32" s="1" t="s">
        <v>186</v>
      </c>
    </row>
    <row r="33" spans="1:18" x14ac:dyDescent="0.25">
      <c r="A33" s="119" t="s">
        <v>354</v>
      </c>
      <c r="B33" s="26">
        <v>20.45</v>
      </c>
      <c r="C33" s="26">
        <v>0</v>
      </c>
      <c r="D33" s="26">
        <v>0</v>
      </c>
      <c r="E33" s="26">
        <v>0</v>
      </c>
      <c r="F33" s="27">
        <v>1</v>
      </c>
      <c r="G33" s="120" t="s">
        <v>417</v>
      </c>
      <c r="H33" s="56">
        <v>45525</v>
      </c>
      <c r="I33" s="1">
        <v>0</v>
      </c>
      <c r="J33" s="56">
        <v>45526</v>
      </c>
      <c r="K33" s="1">
        <v>2025072</v>
      </c>
      <c r="L33" s="1" t="s">
        <v>516</v>
      </c>
      <c r="M33" s="26">
        <v>20.45</v>
      </c>
      <c r="N33" s="1" t="s">
        <v>544</v>
      </c>
      <c r="O33" s="1">
        <v>1027</v>
      </c>
      <c r="P33" s="56">
        <v>45526</v>
      </c>
      <c r="Q33" s="1" t="s">
        <v>577</v>
      </c>
      <c r="R33" s="1" t="s">
        <v>186</v>
      </c>
    </row>
    <row r="34" spans="1:18" x14ac:dyDescent="0.25">
      <c r="A34" s="119" t="s">
        <v>195</v>
      </c>
      <c r="B34" s="26">
        <v>7207.98</v>
      </c>
      <c r="C34" s="26">
        <v>0</v>
      </c>
      <c r="D34" s="26">
        <v>0</v>
      </c>
      <c r="E34" s="26">
        <v>0</v>
      </c>
      <c r="F34" s="27">
        <v>1</v>
      </c>
      <c r="G34" s="120" t="s">
        <v>418</v>
      </c>
      <c r="H34" s="56">
        <v>45534</v>
      </c>
      <c r="I34" s="1">
        <v>0</v>
      </c>
      <c r="J34" s="56">
        <v>45534</v>
      </c>
      <c r="L34" s="1" t="s">
        <v>63</v>
      </c>
      <c r="M34" s="26">
        <v>7207.98</v>
      </c>
      <c r="N34" s="1" t="s">
        <v>64</v>
      </c>
      <c r="O34" s="1">
        <v>1032</v>
      </c>
      <c r="P34" s="56">
        <v>45534</v>
      </c>
      <c r="R34" s="1" t="s">
        <v>186</v>
      </c>
    </row>
    <row r="35" spans="1:18" x14ac:dyDescent="0.25">
      <c r="A35" s="119" t="s">
        <v>195</v>
      </c>
      <c r="B35" s="26">
        <v>212.84</v>
      </c>
      <c r="C35" s="26">
        <v>0</v>
      </c>
      <c r="D35" s="26">
        <v>0</v>
      </c>
      <c r="E35" s="26">
        <v>0</v>
      </c>
      <c r="F35" s="27">
        <v>1</v>
      </c>
      <c r="G35" s="120" t="s">
        <v>418</v>
      </c>
      <c r="H35" s="56">
        <v>45534</v>
      </c>
      <c r="I35" s="1">
        <v>0</v>
      </c>
      <c r="J35" s="56">
        <v>45534</v>
      </c>
      <c r="L35" s="1" t="s">
        <v>63</v>
      </c>
      <c r="M35" s="26">
        <v>212.84</v>
      </c>
      <c r="N35" s="1" t="s">
        <v>65</v>
      </c>
      <c r="O35" s="1">
        <v>1032</v>
      </c>
      <c r="P35" s="56">
        <v>45534</v>
      </c>
      <c r="R35" s="1" t="s">
        <v>191</v>
      </c>
    </row>
    <row r="36" spans="1:18" x14ac:dyDescent="0.25">
      <c r="A36" s="119" t="s">
        <v>195</v>
      </c>
      <c r="B36" s="26">
        <v>31</v>
      </c>
      <c r="C36" s="26">
        <v>0</v>
      </c>
      <c r="D36" s="26">
        <v>0</v>
      </c>
      <c r="E36" s="26">
        <v>0</v>
      </c>
      <c r="F36" s="27">
        <v>1</v>
      </c>
      <c r="G36" s="120" t="s">
        <v>418</v>
      </c>
      <c r="H36" s="56">
        <v>45534</v>
      </c>
      <c r="I36" s="1">
        <v>0</v>
      </c>
      <c r="J36" s="56">
        <v>45534</v>
      </c>
      <c r="L36" s="1" t="s">
        <v>63</v>
      </c>
      <c r="M36" s="26">
        <v>31</v>
      </c>
      <c r="N36" s="1" t="s">
        <v>549</v>
      </c>
      <c r="O36" s="1">
        <v>1032</v>
      </c>
      <c r="P36" s="56">
        <v>45534</v>
      </c>
      <c r="R36" s="1" t="s">
        <v>581</v>
      </c>
    </row>
    <row r="37" spans="1:18" x14ac:dyDescent="0.25">
      <c r="A37" s="119" t="s">
        <v>195</v>
      </c>
      <c r="B37" s="26">
        <v>208.44</v>
      </c>
      <c r="C37" s="26">
        <v>0</v>
      </c>
      <c r="D37" s="26">
        <v>0</v>
      </c>
      <c r="E37" s="26">
        <v>0</v>
      </c>
      <c r="F37" s="27">
        <v>1</v>
      </c>
      <c r="G37" s="120" t="s">
        <v>418</v>
      </c>
      <c r="H37" s="56">
        <v>45534</v>
      </c>
      <c r="I37" s="1">
        <v>0</v>
      </c>
      <c r="J37" s="56">
        <v>45534</v>
      </c>
      <c r="L37" s="1" t="s">
        <v>63</v>
      </c>
      <c r="M37" s="26">
        <v>208.44</v>
      </c>
      <c r="N37" s="1" t="s">
        <v>268</v>
      </c>
      <c r="O37" s="1">
        <v>1032</v>
      </c>
      <c r="P37" s="56">
        <v>45534</v>
      </c>
      <c r="R37" s="1" t="s">
        <v>266</v>
      </c>
    </row>
    <row r="38" spans="1:18" s="121" customFormat="1" x14ac:dyDescent="0.25">
      <c r="A38" s="121" t="s">
        <v>193</v>
      </c>
      <c r="B38" s="26">
        <v>195.84</v>
      </c>
      <c r="C38" s="26">
        <v>0</v>
      </c>
      <c r="D38" s="26">
        <v>0</v>
      </c>
      <c r="E38" s="26">
        <v>0</v>
      </c>
      <c r="F38" s="27">
        <v>1</v>
      </c>
      <c r="G38" s="121" t="s">
        <v>418</v>
      </c>
      <c r="H38" s="56">
        <v>45534</v>
      </c>
      <c r="I38" s="1">
        <v>0</v>
      </c>
      <c r="J38" s="56">
        <v>45534</v>
      </c>
      <c r="K38" s="1"/>
      <c r="L38" s="1" t="s">
        <v>63</v>
      </c>
      <c r="M38" s="26">
        <v>195.84</v>
      </c>
      <c r="N38" s="1" t="s">
        <v>550</v>
      </c>
      <c r="O38" s="1">
        <v>1032</v>
      </c>
      <c r="P38" s="56">
        <v>45534</v>
      </c>
      <c r="Q38" s="1"/>
      <c r="R38" s="1" t="s">
        <v>582</v>
      </c>
    </row>
    <row r="39" spans="1:18" s="121" customFormat="1" x14ac:dyDescent="0.25">
      <c r="A39" s="121" t="s">
        <v>192</v>
      </c>
      <c r="B39" s="26">
        <v>35037.71</v>
      </c>
      <c r="C39" s="26">
        <v>0</v>
      </c>
      <c r="D39" s="26">
        <v>0</v>
      </c>
      <c r="E39" s="26">
        <v>0</v>
      </c>
      <c r="F39" s="27">
        <v>1</v>
      </c>
      <c r="G39" s="121" t="s">
        <v>419</v>
      </c>
      <c r="H39" s="56">
        <v>45519</v>
      </c>
      <c r="I39" s="1">
        <v>0</v>
      </c>
      <c r="J39" s="56">
        <v>45519</v>
      </c>
      <c r="K39" s="1"/>
      <c r="L39" s="1" t="s">
        <v>63</v>
      </c>
      <c r="M39" s="26">
        <v>35037.71</v>
      </c>
      <c r="N39" s="1" t="s">
        <v>61</v>
      </c>
      <c r="O39" s="1">
        <v>1021</v>
      </c>
      <c r="P39" s="56">
        <v>45519</v>
      </c>
      <c r="Q39" s="1"/>
      <c r="R39" s="1" t="s">
        <v>186</v>
      </c>
    </row>
    <row r="40" spans="1:18" s="121" customFormat="1" x14ac:dyDescent="0.25">
      <c r="A40" s="121" t="s">
        <v>192</v>
      </c>
      <c r="B40" s="26">
        <v>1611.43</v>
      </c>
      <c r="C40" s="26">
        <v>0</v>
      </c>
      <c r="D40" s="26">
        <v>0</v>
      </c>
      <c r="E40" s="26">
        <v>0</v>
      </c>
      <c r="F40" s="27">
        <v>1</v>
      </c>
      <c r="G40" s="121" t="s">
        <v>419</v>
      </c>
      <c r="H40" s="56">
        <v>45519</v>
      </c>
      <c r="I40" s="1">
        <v>0</v>
      </c>
      <c r="J40" s="56">
        <v>45519</v>
      </c>
      <c r="K40" s="1"/>
      <c r="L40" s="1" t="s">
        <v>63</v>
      </c>
      <c r="M40" s="26">
        <v>1611.43</v>
      </c>
      <c r="N40" s="1" t="s">
        <v>62</v>
      </c>
      <c r="O40" s="1">
        <v>1021</v>
      </c>
      <c r="P40" s="56">
        <v>45519</v>
      </c>
      <c r="Q40" s="1"/>
      <c r="R40" s="1" t="s">
        <v>191</v>
      </c>
    </row>
    <row r="41" spans="1:18" s="121" customFormat="1" x14ac:dyDescent="0.25">
      <c r="A41" s="121" t="s">
        <v>192</v>
      </c>
      <c r="B41" s="26">
        <v>178.57</v>
      </c>
      <c r="C41" s="26">
        <v>0</v>
      </c>
      <c r="D41" s="26">
        <v>0</v>
      </c>
      <c r="E41" s="26">
        <v>0</v>
      </c>
      <c r="F41" s="27">
        <v>1</v>
      </c>
      <c r="G41" s="121" t="s">
        <v>419</v>
      </c>
      <c r="H41" s="56">
        <v>45519</v>
      </c>
      <c r="I41" s="1">
        <v>0</v>
      </c>
      <c r="J41" s="56">
        <v>45519</v>
      </c>
      <c r="K41" s="1"/>
      <c r="L41" s="1" t="s">
        <v>63</v>
      </c>
      <c r="M41" s="26">
        <v>178.57</v>
      </c>
      <c r="N41" s="1" t="s">
        <v>551</v>
      </c>
      <c r="O41" s="1">
        <v>1021</v>
      </c>
      <c r="P41" s="56">
        <v>45519</v>
      </c>
      <c r="Q41" s="1"/>
      <c r="R41" s="1" t="s">
        <v>581</v>
      </c>
    </row>
    <row r="42" spans="1:18" s="121" customFormat="1" x14ac:dyDescent="0.25">
      <c r="A42" s="121" t="s">
        <v>192</v>
      </c>
      <c r="B42" s="26">
        <v>1147.04</v>
      </c>
      <c r="C42" s="26">
        <v>0</v>
      </c>
      <c r="D42" s="26">
        <v>0</v>
      </c>
      <c r="E42" s="26">
        <v>0</v>
      </c>
      <c r="F42" s="27">
        <v>1</v>
      </c>
      <c r="G42" s="121" t="s">
        <v>419</v>
      </c>
      <c r="H42" s="56">
        <v>45519</v>
      </c>
      <c r="I42" s="1">
        <v>0</v>
      </c>
      <c r="J42" s="56">
        <v>45519</v>
      </c>
      <c r="K42" s="1"/>
      <c r="L42" s="1" t="s">
        <v>63</v>
      </c>
      <c r="M42" s="26">
        <v>1147.04</v>
      </c>
      <c r="N42" s="1" t="s">
        <v>267</v>
      </c>
      <c r="O42" s="1">
        <v>1021</v>
      </c>
      <c r="P42" s="56">
        <v>45519</v>
      </c>
      <c r="Q42" s="1"/>
      <c r="R42" s="1" t="s">
        <v>266</v>
      </c>
    </row>
    <row r="43" spans="1:18" s="121" customFormat="1" x14ac:dyDescent="0.25">
      <c r="A43" s="121" t="s">
        <v>193</v>
      </c>
      <c r="B43" s="26">
        <v>410.02</v>
      </c>
      <c r="C43" s="26">
        <v>0</v>
      </c>
      <c r="D43" s="26">
        <v>0</v>
      </c>
      <c r="E43" s="26">
        <v>0</v>
      </c>
      <c r="F43" s="27">
        <v>1</v>
      </c>
      <c r="G43" s="121" t="s">
        <v>420</v>
      </c>
      <c r="H43" s="56">
        <v>45534</v>
      </c>
      <c r="I43" s="1">
        <v>0</v>
      </c>
      <c r="J43" s="56">
        <v>45534</v>
      </c>
      <c r="K43" s="1"/>
      <c r="L43" s="1" t="s">
        <v>63</v>
      </c>
      <c r="M43" s="26">
        <v>410.02</v>
      </c>
      <c r="N43" s="1" t="s">
        <v>157</v>
      </c>
      <c r="O43" s="1">
        <v>1032</v>
      </c>
      <c r="P43" s="56">
        <v>45534</v>
      </c>
      <c r="Q43" s="1"/>
      <c r="R43" s="1" t="s">
        <v>194</v>
      </c>
    </row>
    <row r="44" spans="1:18" s="121" customFormat="1" x14ac:dyDescent="0.25">
      <c r="A44" s="121" t="s">
        <v>192</v>
      </c>
      <c r="B44" s="26">
        <v>500</v>
      </c>
      <c r="C44" s="26">
        <v>0</v>
      </c>
      <c r="D44" s="26">
        <v>0</v>
      </c>
      <c r="E44" s="26">
        <v>0</v>
      </c>
      <c r="F44" s="27">
        <v>1</v>
      </c>
      <c r="G44" s="121" t="s">
        <v>421</v>
      </c>
      <c r="H44" s="56">
        <v>45519</v>
      </c>
      <c r="I44" s="1">
        <v>0</v>
      </c>
      <c r="J44" s="56">
        <v>45519</v>
      </c>
      <c r="K44" s="1"/>
      <c r="L44" s="1" t="s">
        <v>63</v>
      </c>
      <c r="M44" s="26">
        <v>500</v>
      </c>
      <c r="N44" s="1" t="s">
        <v>61</v>
      </c>
      <c r="O44" s="1">
        <v>1021</v>
      </c>
      <c r="P44" s="56">
        <v>45519</v>
      </c>
      <c r="Q44" s="1"/>
      <c r="R44" s="1" t="s">
        <v>186</v>
      </c>
    </row>
    <row r="45" spans="1:18" s="121" customFormat="1" x14ac:dyDescent="0.25">
      <c r="A45" s="121" t="s">
        <v>195</v>
      </c>
      <c r="B45" s="26">
        <v>1685.72</v>
      </c>
      <c r="C45" s="26">
        <v>0</v>
      </c>
      <c r="D45" s="26">
        <v>0</v>
      </c>
      <c r="E45" s="26">
        <v>0</v>
      </c>
      <c r="F45" s="27">
        <v>1</v>
      </c>
      <c r="G45" s="121" t="s">
        <v>422</v>
      </c>
      <c r="H45" s="56">
        <v>45534</v>
      </c>
      <c r="I45" s="1">
        <v>0</v>
      </c>
      <c r="J45" s="56">
        <v>45534</v>
      </c>
      <c r="K45" s="1"/>
      <c r="L45" s="1" t="s">
        <v>63</v>
      </c>
      <c r="M45" s="26">
        <v>1685.72</v>
      </c>
      <c r="N45" s="1" t="s">
        <v>64</v>
      </c>
      <c r="O45" s="1">
        <v>1032</v>
      </c>
      <c r="P45" s="56">
        <v>45534</v>
      </c>
      <c r="Q45" s="1"/>
      <c r="R45" s="1" t="s">
        <v>186</v>
      </c>
    </row>
    <row r="46" spans="1:18" x14ac:dyDescent="0.25">
      <c r="A46" s="119" t="s">
        <v>195</v>
      </c>
      <c r="B46" s="26">
        <v>49.78</v>
      </c>
      <c r="C46" s="26">
        <v>0</v>
      </c>
      <c r="D46" s="26">
        <v>0</v>
      </c>
      <c r="E46" s="26">
        <v>0</v>
      </c>
      <c r="F46" s="27">
        <v>1</v>
      </c>
      <c r="G46" s="120" t="s">
        <v>422</v>
      </c>
      <c r="H46" s="56">
        <v>45534</v>
      </c>
      <c r="I46" s="1">
        <v>0</v>
      </c>
      <c r="J46" s="56">
        <v>45534</v>
      </c>
      <c r="L46" s="1" t="s">
        <v>63</v>
      </c>
      <c r="M46" s="26">
        <v>49.78</v>
      </c>
      <c r="N46" s="1" t="s">
        <v>65</v>
      </c>
      <c r="O46" s="1">
        <v>1032</v>
      </c>
      <c r="P46" s="56">
        <v>45534</v>
      </c>
      <c r="R46" s="1" t="s">
        <v>191</v>
      </c>
    </row>
    <row r="47" spans="1:18" x14ac:dyDescent="0.25">
      <c r="A47" s="119" t="s">
        <v>195</v>
      </c>
      <c r="B47" s="26">
        <v>7.26</v>
      </c>
      <c r="C47" s="26">
        <v>0</v>
      </c>
      <c r="D47" s="26">
        <v>0</v>
      </c>
      <c r="E47" s="26">
        <v>0</v>
      </c>
      <c r="F47" s="27">
        <v>1</v>
      </c>
      <c r="G47" s="120" t="s">
        <v>422</v>
      </c>
      <c r="H47" s="56">
        <v>45534</v>
      </c>
      <c r="I47" s="1">
        <v>0</v>
      </c>
      <c r="J47" s="56">
        <v>45534</v>
      </c>
      <c r="L47" s="1" t="s">
        <v>63</v>
      </c>
      <c r="M47" s="26">
        <v>7.26</v>
      </c>
      <c r="N47" s="1" t="s">
        <v>549</v>
      </c>
      <c r="O47" s="1">
        <v>1032</v>
      </c>
      <c r="P47" s="56">
        <v>45534</v>
      </c>
      <c r="R47" s="1" t="s">
        <v>581</v>
      </c>
    </row>
    <row r="48" spans="1:18" x14ac:dyDescent="0.25">
      <c r="A48" s="119" t="s">
        <v>195</v>
      </c>
      <c r="B48" s="26">
        <v>48.76</v>
      </c>
      <c r="C48" s="26">
        <v>0</v>
      </c>
      <c r="D48" s="26">
        <v>0</v>
      </c>
      <c r="E48" s="26">
        <v>0</v>
      </c>
      <c r="F48" s="27">
        <v>1</v>
      </c>
      <c r="G48" s="120" t="s">
        <v>422</v>
      </c>
      <c r="H48" s="56">
        <v>45534</v>
      </c>
      <c r="I48" s="1">
        <v>0</v>
      </c>
      <c r="J48" s="56">
        <v>45534</v>
      </c>
      <c r="L48" s="1" t="s">
        <v>63</v>
      </c>
      <c r="M48" s="26">
        <v>48.76</v>
      </c>
      <c r="N48" s="1" t="s">
        <v>268</v>
      </c>
      <c r="O48" s="1">
        <v>1032</v>
      </c>
      <c r="P48" s="56">
        <v>45534</v>
      </c>
      <c r="R48" s="1" t="s">
        <v>266</v>
      </c>
    </row>
    <row r="49" spans="1:18" x14ac:dyDescent="0.25">
      <c r="A49" s="119" t="s">
        <v>193</v>
      </c>
      <c r="B49" s="26">
        <v>45.84</v>
      </c>
      <c r="C49" s="26">
        <v>0</v>
      </c>
      <c r="D49" s="26">
        <v>0</v>
      </c>
      <c r="E49" s="26">
        <v>0</v>
      </c>
      <c r="F49" s="27">
        <v>1</v>
      </c>
      <c r="G49" s="120" t="s">
        <v>422</v>
      </c>
      <c r="H49" s="56">
        <v>45534</v>
      </c>
      <c r="I49" s="1">
        <v>0</v>
      </c>
      <c r="J49" s="56">
        <v>45534</v>
      </c>
      <c r="L49" s="1" t="s">
        <v>63</v>
      </c>
      <c r="M49" s="26">
        <v>45.84</v>
      </c>
      <c r="N49" s="1" t="s">
        <v>550</v>
      </c>
      <c r="O49" s="1">
        <v>1032</v>
      </c>
      <c r="P49" s="56">
        <v>45534</v>
      </c>
      <c r="R49" s="1" t="s">
        <v>582</v>
      </c>
    </row>
    <row r="50" spans="1:18" x14ac:dyDescent="0.25">
      <c r="A50" s="119" t="s">
        <v>262</v>
      </c>
      <c r="B50" s="26">
        <v>-0.03</v>
      </c>
      <c r="C50" s="26">
        <v>0</v>
      </c>
      <c r="D50" s="26">
        <v>0</v>
      </c>
      <c r="E50" s="26">
        <v>0</v>
      </c>
      <c r="F50" s="27">
        <v>1</v>
      </c>
      <c r="G50" s="120" t="s">
        <v>423</v>
      </c>
      <c r="H50" s="56">
        <v>45517</v>
      </c>
      <c r="I50" s="1">
        <v>0</v>
      </c>
      <c r="J50" s="56">
        <v>45519</v>
      </c>
      <c r="L50" s="1" t="s">
        <v>63</v>
      </c>
      <c r="M50" s="26">
        <v>-0.03</v>
      </c>
      <c r="N50" s="1" t="s">
        <v>64</v>
      </c>
      <c r="O50" s="1">
        <v>1022</v>
      </c>
      <c r="P50" s="56">
        <v>45519</v>
      </c>
      <c r="R50" s="1" t="s">
        <v>186</v>
      </c>
    </row>
    <row r="51" spans="1:18" x14ac:dyDescent="0.25">
      <c r="A51" s="119" t="s">
        <v>195</v>
      </c>
      <c r="B51" s="26">
        <v>1652.58</v>
      </c>
      <c r="C51" s="26">
        <v>0</v>
      </c>
      <c r="D51" s="26">
        <v>0</v>
      </c>
      <c r="E51" s="26">
        <v>0</v>
      </c>
      <c r="F51" s="27">
        <v>1</v>
      </c>
      <c r="G51" s="120" t="s">
        <v>424</v>
      </c>
      <c r="H51" s="56">
        <v>45519</v>
      </c>
      <c r="I51" s="1">
        <v>0</v>
      </c>
      <c r="J51" s="56">
        <v>45519</v>
      </c>
      <c r="L51" s="1" t="s">
        <v>63</v>
      </c>
      <c r="M51" s="26">
        <v>1652.58</v>
      </c>
      <c r="N51" s="1" t="s">
        <v>64</v>
      </c>
      <c r="O51" s="1">
        <v>1022</v>
      </c>
      <c r="P51" s="56">
        <v>45519</v>
      </c>
      <c r="R51" s="1" t="s">
        <v>186</v>
      </c>
    </row>
    <row r="52" spans="1:18" x14ac:dyDescent="0.25">
      <c r="A52" s="119" t="s">
        <v>195</v>
      </c>
      <c r="B52" s="26">
        <v>82.96</v>
      </c>
      <c r="C52" s="26">
        <v>0</v>
      </c>
      <c r="D52" s="26">
        <v>0</v>
      </c>
      <c r="E52" s="26">
        <v>0</v>
      </c>
      <c r="F52" s="27">
        <v>1</v>
      </c>
      <c r="G52" s="120" t="s">
        <v>424</v>
      </c>
      <c r="H52" s="56">
        <v>45519</v>
      </c>
      <c r="I52" s="1">
        <v>0</v>
      </c>
      <c r="J52" s="56">
        <v>45519</v>
      </c>
      <c r="L52" s="1" t="s">
        <v>63</v>
      </c>
      <c r="M52" s="26">
        <v>82.96</v>
      </c>
      <c r="N52" s="1" t="s">
        <v>65</v>
      </c>
      <c r="O52" s="1">
        <v>1022</v>
      </c>
      <c r="P52" s="56">
        <v>45519</v>
      </c>
      <c r="R52" s="1" t="s">
        <v>191</v>
      </c>
    </row>
    <row r="53" spans="1:18" x14ac:dyDescent="0.25">
      <c r="A53" s="119" t="s">
        <v>195</v>
      </c>
      <c r="B53" s="26">
        <v>7.26</v>
      </c>
      <c r="C53" s="26">
        <v>0</v>
      </c>
      <c r="D53" s="26">
        <v>0</v>
      </c>
      <c r="E53" s="26">
        <v>0</v>
      </c>
      <c r="F53" s="27">
        <v>1</v>
      </c>
      <c r="G53" s="120" t="s">
        <v>424</v>
      </c>
      <c r="H53" s="56">
        <v>45519</v>
      </c>
      <c r="I53" s="1">
        <v>0</v>
      </c>
      <c r="J53" s="56">
        <v>45519</v>
      </c>
      <c r="L53" s="1" t="s">
        <v>63</v>
      </c>
      <c r="M53" s="26">
        <v>7.26</v>
      </c>
      <c r="N53" s="1" t="s">
        <v>549</v>
      </c>
      <c r="O53" s="1">
        <v>1022</v>
      </c>
      <c r="P53" s="56">
        <v>45519</v>
      </c>
      <c r="R53" s="1" t="s">
        <v>581</v>
      </c>
    </row>
    <row r="54" spans="1:18" x14ac:dyDescent="0.25">
      <c r="A54" s="119" t="s">
        <v>195</v>
      </c>
      <c r="B54" s="26">
        <v>48.76</v>
      </c>
      <c r="C54" s="26">
        <v>0</v>
      </c>
      <c r="D54" s="26">
        <v>0</v>
      </c>
      <c r="E54" s="26">
        <v>0</v>
      </c>
      <c r="F54" s="27">
        <v>1</v>
      </c>
      <c r="G54" s="120" t="s">
        <v>424</v>
      </c>
      <c r="H54" s="56">
        <v>45519</v>
      </c>
      <c r="I54" s="1">
        <v>0</v>
      </c>
      <c r="J54" s="56">
        <v>45519</v>
      </c>
      <c r="L54" s="1" t="s">
        <v>63</v>
      </c>
      <c r="M54" s="26">
        <v>48.76</v>
      </c>
      <c r="N54" s="1" t="s">
        <v>268</v>
      </c>
      <c r="O54" s="1">
        <v>1022</v>
      </c>
      <c r="P54" s="56">
        <v>45519</v>
      </c>
      <c r="R54" s="1" t="s">
        <v>266</v>
      </c>
    </row>
    <row r="55" spans="1:18" x14ac:dyDescent="0.25">
      <c r="A55" s="119" t="s">
        <v>192</v>
      </c>
      <c r="B55" s="26">
        <v>1981.82</v>
      </c>
      <c r="C55" s="26">
        <v>0</v>
      </c>
      <c r="D55" s="26">
        <v>0</v>
      </c>
      <c r="E55" s="26">
        <v>0</v>
      </c>
      <c r="F55" s="27">
        <v>1</v>
      </c>
      <c r="G55" s="120" t="s">
        <v>425</v>
      </c>
      <c r="H55" s="56">
        <v>45534</v>
      </c>
      <c r="I55" s="1">
        <v>0</v>
      </c>
      <c r="J55" s="56">
        <v>45534</v>
      </c>
      <c r="L55" s="1" t="s">
        <v>63</v>
      </c>
      <c r="M55" s="26">
        <v>1981.82</v>
      </c>
      <c r="N55" s="1" t="s">
        <v>156</v>
      </c>
      <c r="O55" s="1">
        <v>1031</v>
      </c>
      <c r="P55" s="56">
        <v>45534</v>
      </c>
      <c r="R55" s="1" t="s">
        <v>194</v>
      </c>
    </row>
    <row r="56" spans="1:18" x14ac:dyDescent="0.25">
      <c r="A56" s="119" t="s">
        <v>192</v>
      </c>
      <c r="B56" s="26">
        <v>1997.44</v>
      </c>
      <c r="C56" s="26">
        <v>0</v>
      </c>
      <c r="D56" s="26">
        <v>0</v>
      </c>
      <c r="E56" s="26">
        <v>0</v>
      </c>
      <c r="F56" s="27">
        <v>1</v>
      </c>
      <c r="G56" s="120" t="s">
        <v>426</v>
      </c>
      <c r="H56" s="56">
        <v>45519</v>
      </c>
      <c r="I56" s="1">
        <v>0</v>
      </c>
      <c r="J56" s="56">
        <v>45519</v>
      </c>
      <c r="L56" s="1" t="s">
        <v>63</v>
      </c>
      <c r="M56" s="26">
        <v>1997.44</v>
      </c>
      <c r="N56" s="1" t="s">
        <v>156</v>
      </c>
      <c r="O56" s="1">
        <v>1021</v>
      </c>
      <c r="P56" s="56">
        <v>45519</v>
      </c>
      <c r="R56" s="1" t="s">
        <v>194</v>
      </c>
    </row>
    <row r="57" spans="1:18" x14ac:dyDescent="0.25">
      <c r="A57" s="119" t="s">
        <v>193</v>
      </c>
      <c r="B57" s="26">
        <v>410.04</v>
      </c>
      <c r="C57" s="26">
        <v>0</v>
      </c>
      <c r="D57" s="26">
        <v>0</v>
      </c>
      <c r="E57" s="26">
        <v>0</v>
      </c>
      <c r="F57" s="27">
        <v>1</v>
      </c>
      <c r="G57" s="120" t="s">
        <v>427</v>
      </c>
      <c r="H57" s="56">
        <v>45519</v>
      </c>
      <c r="I57" s="1">
        <v>0</v>
      </c>
      <c r="J57" s="56">
        <v>45519</v>
      </c>
      <c r="L57" s="1" t="s">
        <v>63</v>
      </c>
      <c r="M57" s="26">
        <v>410.04</v>
      </c>
      <c r="N57" s="1" t="s">
        <v>157</v>
      </c>
      <c r="O57" s="1">
        <v>1022</v>
      </c>
      <c r="P57" s="56">
        <v>45519</v>
      </c>
      <c r="R57" s="1" t="s">
        <v>194</v>
      </c>
    </row>
    <row r="58" spans="1:18" x14ac:dyDescent="0.25">
      <c r="A58" s="119" t="s">
        <v>188</v>
      </c>
      <c r="B58" s="26">
        <v>201.21</v>
      </c>
      <c r="C58" s="26">
        <v>0</v>
      </c>
      <c r="D58" s="26">
        <v>0</v>
      </c>
      <c r="E58" s="26">
        <v>0</v>
      </c>
      <c r="F58" s="27">
        <v>1</v>
      </c>
      <c r="G58" s="120" t="s">
        <v>428</v>
      </c>
      <c r="H58" s="56">
        <v>45534</v>
      </c>
      <c r="I58" s="1">
        <v>0</v>
      </c>
      <c r="J58" s="56">
        <v>45534</v>
      </c>
      <c r="L58" s="1" t="s">
        <v>63</v>
      </c>
      <c r="M58" s="26">
        <v>201.21</v>
      </c>
      <c r="N58" s="1" t="s">
        <v>155</v>
      </c>
      <c r="O58" s="1">
        <v>1032</v>
      </c>
      <c r="P58" s="56">
        <v>45534</v>
      </c>
      <c r="R58" s="1" t="s">
        <v>194</v>
      </c>
    </row>
    <row r="59" spans="1:18" x14ac:dyDescent="0.25">
      <c r="A59" s="119" t="s">
        <v>187</v>
      </c>
      <c r="B59" s="26">
        <v>4634.78</v>
      </c>
      <c r="C59" s="26">
        <v>0</v>
      </c>
      <c r="D59" s="26">
        <v>0</v>
      </c>
      <c r="E59" s="26">
        <v>0</v>
      </c>
      <c r="F59" s="27">
        <v>1</v>
      </c>
      <c r="G59" s="120" t="s">
        <v>429</v>
      </c>
      <c r="H59" s="56">
        <v>45519</v>
      </c>
      <c r="I59" s="1">
        <v>0</v>
      </c>
      <c r="J59" s="56">
        <v>45519</v>
      </c>
      <c r="L59" s="1" t="s">
        <v>63</v>
      </c>
      <c r="M59" s="26">
        <v>4634.78</v>
      </c>
      <c r="N59" s="1" t="s">
        <v>60</v>
      </c>
      <c r="O59" s="1">
        <v>1022</v>
      </c>
      <c r="P59" s="56">
        <v>45519</v>
      </c>
      <c r="R59" s="1" t="s">
        <v>186</v>
      </c>
    </row>
    <row r="60" spans="1:18" x14ac:dyDescent="0.25">
      <c r="A60" s="119" t="s">
        <v>190</v>
      </c>
      <c r="B60" s="26">
        <v>223.27</v>
      </c>
      <c r="C60" s="26">
        <v>0</v>
      </c>
      <c r="D60" s="26">
        <v>0</v>
      </c>
      <c r="E60" s="26">
        <v>0</v>
      </c>
      <c r="F60" s="27">
        <v>1</v>
      </c>
      <c r="G60" s="120" t="s">
        <v>429</v>
      </c>
      <c r="H60" s="56">
        <v>45519</v>
      </c>
      <c r="I60" s="1">
        <v>0</v>
      </c>
      <c r="J60" s="56">
        <v>45519</v>
      </c>
      <c r="L60" s="1" t="s">
        <v>63</v>
      </c>
      <c r="M60" s="26">
        <v>223.27</v>
      </c>
      <c r="N60" s="1" t="s">
        <v>66</v>
      </c>
      <c r="O60" s="1">
        <v>1022</v>
      </c>
      <c r="P60" s="56">
        <v>45519</v>
      </c>
      <c r="R60" s="1" t="s">
        <v>191</v>
      </c>
    </row>
    <row r="61" spans="1:18" x14ac:dyDescent="0.25">
      <c r="A61" s="119" t="s">
        <v>190</v>
      </c>
      <c r="B61" s="26">
        <v>15.35</v>
      </c>
      <c r="C61" s="26">
        <v>0</v>
      </c>
      <c r="D61" s="26">
        <v>0</v>
      </c>
      <c r="E61" s="26">
        <v>0</v>
      </c>
      <c r="F61" s="27">
        <v>1</v>
      </c>
      <c r="G61" s="120" t="s">
        <v>429</v>
      </c>
      <c r="H61" s="56">
        <v>45519</v>
      </c>
      <c r="I61" s="1">
        <v>0</v>
      </c>
      <c r="J61" s="56">
        <v>45519</v>
      </c>
      <c r="L61" s="1" t="s">
        <v>63</v>
      </c>
      <c r="M61" s="26">
        <v>15.35</v>
      </c>
      <c r="N61" s="1" t="s">
        <v>552</v>
      </c>
      <c r="O61" s="1">
        <v>1022</v>
      </c>
      <c r="P61" s="56">
        <v>45519</v>
      </c>
      <c r="R61" s="1" t="s">
        <v>581</v>
      </c>
    </row>
    <row r="62" spans="1:18" x14ac:dyDescent="0.25">
      <c r="A62" s="119" t="s">
        <v>190</v>
      </c>
      <c r="B62" s="26">
        <v>157.57</v>
      </c>
      <c r="C62" s="26">
        <v>0</v>
      </c>
      <c r="D62" s="26">
        <v>0</v>
      </c>
      <c r="E62" s="26">
        <v>0</v>
      </c>
      <c r="F62" s="27">
        <v>1</v>
      </c>
      <c r="G62" s="120" t="s">
        <v>429</v>
      </c>
      <c r="H62" s="56">
        <v>45519</v>
      </c>
      <c r="I62" s="1">
        <v>0</v>
      </c>
      <c r="J62" s="56">
        <v>45519</v>
      </c>
      <c r="L62" s="1" t="s">
        <v>63</v>
      </c>
      <c r="M62" s="26">
        <v>157.57</v>
      </c>
      <c r="N62" s="1" t="s">
        <v>265</v>
      </c>
      <c r="O62" s="1">
        <v>1022</v>
      </c>
      <c r="P62" s="56">
        <v>45519</v>
      </c>
      <c r="R62" s="1" t="s">
        <v>266</v>
      </c>
    </row>
    <row r="63" spans="1:18" x14ac:dyDescent="0.25">
      <c r="A63" s="119" t="s">
        <v>188</v>
      </c>
      <c r="B63" s="26">
        <v>189.02</v>
      </c>
      <c r="C63" s="26">
        <v>0</v>
      </c>
      <c r="D63" s="26">
        <v>0</v>
      </c>
      <c r="E63" s="26">
        <v>0</v>
      </c>
      <c r="F63" s="27">
        <v>1</v>
      </c>
      <c r="G63" s="120" t="s">
        <v>430</v>
      </c>
      <c r="H63" s="56">
        <v>45519</v>
      </c>
      <c r="I63" s="1">
        <v>0</v>
      </c>
      <c r="J63" s="56">
        <v>45519</v>
      </c>
      <c r="L63" s="1" t="s">
        <v>63</v>
      </c>
      <c r="M63" s="26">
        <v>189.02</v>
      </c>
      <c r="N63" s="1" t="s">
        <v>155</v>
      </c>
      <c r="O63" s="1">
        <v>1022</v>
      </c>
      <c r="P63" s="56">
        <v>45519</v>
      </c>
      <c r="R63" s="1" t="s">
        <v>194</v>
      </c>
    </row>
    <row r="64" spans="1:18" x14ac:dyDescent="0.25">
      <c r="A64" s="119" t="s">
        <v>192</v>
      </c>
      <c r="B64" s="26">
        <v>35591.120000000003</v>
      </c>
      <c r="C64" s="26">
        <v>0</v>
      </c>
      <c r="D64" s="26">
        <v>0</v>
      </c>
      <c r="E64" s="26">
        <v>0</v>
      </c>
      <c r="F64" s="27">
        <v>1</v>
      </c>
      <c r="G64" s="120" t="s">
        <v>431</v>
      </c>
      <c r="H64" s="56">
        <v>45534</v>
      </c>
      <c r="I64" s="1">
        <v>0</v>
      </c>
      <c r="J64" s="56">
        <v>45534</v>
      </c>
      <c r="L64" s="1" t="s">
        <v>63</v>
      </c>
      <c r="M64" s="26">
        <v>35591.120000000003</v>
      </c>
      <c r="N64" s="1" t="s">
        <v>61</v>
      </c>
      <c r="O64" s="1">
        <v>1031</v>
      </c>
      <c r="P64" s="56">
        <v>45534</v>
      </c>
      <c r="R64" s="1" t="s">
        <v>186</v>
      </c>
    </row>
    <row r="65" spans="1:18" x14ac:dyDescent="0.25">
      <c r="A65" s="119" t="s">
        <v>192</v>
      </c>
      <c r="B65" s="26">
        <v>966.86</v>
      </c>
      <c r="C65" s="26">
        <v>0</v>
      </c>
      <c r="D65" s="26">
        <v>0</v>
      </c>
      <c r="E65" s="26">
        <v>0</v>
      </c>
      <c r="F65" s="27">
        <v>1</v>
      </c>
      <c r="G65" s="120" t="s">
        <v>431</v>
      </c>
      <c r="H65" s="56">
        <v>45534</v>
      </c>
      <c r="I65" s="1">
        <v>0</v>
      </c>
      <c r="J65" s="56">
        <v>45534</v>
      </c>
      <c r="L65" s="1" t="s">
        <v>63</v>
      </c>
      <c r="M65" s="26">
        <v>966.86</v>
      </c>
      <c r="N65" s="1" t="s">
        <v>62</v>
      </c>
      <c r="O65" s="1">
        <v>1031</v>
      </c>
      <c r="P65" s="56">
        <v>45534</v>
      </c>
      <c r="R65" s="1" t="s">
        <v>191</v>
      </c>
    </row>
    <row r="66" spans="1:18" x14ac:dyDescent="0.25">
      <c r="A66" s="119" t="s">
        <v>192</v>
      </c>
      <c r="B66" s="26">
        <v>178.57</v>
      </c>
      <c r="C66" s="26">
        <v>0</v>
      </c>
      <c r="D66" s="26">
        <v>0</v>
      </c>
      <c r="E66" s="26">
        <v>0</v>
      </c>
      <c r="F66" s="27">
        <v>1</v>
      </c>
      <c r="G66" s="120" t="s">
        <v>431</v>
      </c>
      <c r="H66" s="56">
        <v>45534</v>
      </c>
      <c r="I66" s="1">
        <v>0</v>
      </c>
      <c r="J66" s="56">
        <v>45534</v>
      </c>
      <c r="L66" s="1" t="s">
        <v>63</v>
      </c>
      <c r="M66" s="26">
        <v>178.57</v>
      </c>
      <c r="N66" s="1" t="s">
        <v>551</v>
      </c>
      <c r="O66" s="1">
        <v>1031</v>
      </c>
      <c r="P66" s="56">
        <v>45534</v>
      </c>
      <c r="R66" s="1" t="s">
        <v>581</v>
      </c>
    </row>
    <row r="67" spans="1:18" x14ac:dyDescent="0.25">
      <c r="A67" s="119" t="s">
        <v>192</v>
      </c>
      <c r="B67" s="26">
        <v>1147.04</v>
      </c>
      <c r="C67" s="26">
        <v>0</v>
      </c>
      <c r="D67" s="26">
        <v>0</v>
      </c>
      <c r="E67" s="26">
        <v>0</v>
      </c>
      <c r="F67" s="27">
        <v>1</v>
      </c>
      <c r="G67" s="120" t="s">
        <v>431</v>
      </c>
      <c r="H67" s="56">
        <v>45534</v>
      </c>
      <c r="I67" s="1">
        <v>0</v>
      </c>
      <c r="J67" s="56">
        <v>45534</v>
      </c>
      <c r="L67" s="1" t="s">
        <v>63</v>
      </c>
      <c r="M67" s="26">
        <v>1147.04</v>
      </c>
      <c r="N67" s="1" t="s">
        <v>267</v>
      </c>
      <c r="O67" s="1">
        <v>1031</v>
      </c>
      <c r="P67" s="56">
        <v>45534</v>
      </c>
      <c r="R67" s="1" t="s">
        <v>266</v>
      </c>
    </row>
    <row r="68" spans="1:18" x14ac:dyDescent="0.25">
      <c r="A68" s="119" t="s">
        <v>192</v>
      </c>
      <c r="B68" s="26">
        <v>1050.32</v>
      </c>
      <c r="C68" s="26">
        <v>0</v>
      </c>
      <c r="D68" s="26">
        <v>0</v>
      </c>
      <c r="E68" s="26">
        <v>0</v>
      </c>
      <c r="F68" s="27">
        <v>1</v>
      </c>
      <c r="G68" s="120" t="s">
        <v>431</v>
      </c>
      <c r="H68" s="56">
        <v>45534</v>
      </c>
      <c r="I68" s="1">
        <v>0</v>
      </c>
      <c r="J68" s="56">
        <v>45534</v>
      </c>
      <c r="L68" s="1" t="s">
        <v>63</v>
      </c>
      <c r="M68" s="26">
        <v>1050.32</v>
      </c>
      <c r="N68" s="1" t="s">
        <v>553</v>
      </c>
      <c r="O68" s="1">
        <v>1031</v>
      </c>
      <c r="P68" s="56">
        <v>45534</v>
      </c>
      <c r="R68" s="1" t="s">
        <v>582</v>
      </c>
    </row>
    <row r="69" spans="1:18" x14ac:dyDescent="0.25">
      <c r="A69" s="119" t="s">
        <v>187</v>
      </c>
      <c r="B69" s="26">
        <v>4835.88</v>
      </c>
      <c r="C69" s="26">
        <v>0</v>
      </c>
      <c r="D69" s="26">
        <v>0</v>
      </c>
      <c r="E69" s="26">
        <v>0</v>
      </c>
      <c r="F69" s="27">
        <v>1</v>
      </c>
      <c r="G69" s="120" t="s">
        <v>432</v>
      </c>
      <c r="H69" s="56">
        <v>45534</v>
      </c>
      <c r="I69" s="1">
        <v>0</v>
      </c>
      <c r="J69" s="56">
        <v>45534</v>
      </c>
      <c r="L69" s="1" t="s">
        <v>63</v>
      </c>
      <c r="M69" s="26">
        <v>4835.88</v>
      </c>
      <c r="N69" s="1" t="s">
        <v>60</v>
      </c>
      <c r="O69" s="1">
        <v>1032</v>
      </c>
      <c r="P69" s="56">
        <v>45534</v>
      </c>
      <c r="R69" s="1" t="s">
        <v>186</v>
      </c>
    </row>
    <row r="70" spans="1:18" x14ac:dyDescent="0.25">
      <c r="A70" s="119" t="s">
        <v>190</v>
      </c>
      <c r="B70" s="26">
        <v>133.96</v>
      </c>
      <c r="C70" s="26">
        <v>0</v>
      </c>
      <c r="D70" s="26">
        <v>0</v>
      </c>
      <c r="E70" s="26">
        <v>0</v>
      </c>
      <c r="F70" s="27">
        <v>1</v>
      </c>
      <c r="G70" s="120" t="s">
        <v>432</v>
      </c>
      <c r="H70" s="56">
        <v>45534</v>
      </c>
      <c r="I70" s="1">
        <v>0</v>
      </c>
      <c r="J70" s="56">
        <v>45534</v>
      </c>
      <c r="L70" s="1" t="s">
        <v>63</v>
      </c>
      <c r="M70" s="26">
        <v>133.96</v>
      </c>
      <c r="N70" s="1" t="s">
        <v>66</v>
      </c>
      <c r="O70" s="1">
        <v>1032</v>
      </c>
      <c r="P70" s="56">
        <v>45534</v>
      </c>
      <c r="R70" s="1" t="s">
        <v>191</v>
      </c>
    </row>
    <row r="71" spans="1:18" x14ac:dyDescent="0.25">
      <c r="A71" s="119" t="s">
        <v>190</v>
      </c>
      <c r="B71" s="26">
        <v>15.35</v>
      </c>
      <c r="C71" s="26">
        <v>0</v>
      </c>
      <c r="D71" s="26">
        <v>0</v>
      </c>
      <c r="E71" s="26">
        <v>0</v>
      </c>
      <c r="F71" s="27">
        <v>1</v>
      </c>
      <c r="G71" s="120" t="s">
        <v>432</v>
      </c>
      <c r="H71" s="56">
        <v>45534</v>
      </c>
      <c r="I71" s="1">
        <v>0</v>
      </c>
      <c r="J71" s="56">
        <v>45534</v>
      </c>
      <c r="L71" s="1" t="s">
        <v>63</v>
      </c>
      <c r="M71" s="26">
        <v>15.35</v>
      </c>
      <c r="N71" s="1" t="s">
        <v>552</v>
      </c>
      <c r="O71" s="1">
        <v>1032</v>
      </c>
      <c r="P71" s="56">
        <v>45534</v>
      </c>
      <c r="R71" s="1" t="s">
        <v>581</v>
      </c>
    </row>
    <row r="72" spans="1:18" x14ac:dyDescent="0.25">
      <c r="A72" s="119" t="s">
        <v>190</v>
      </c>
      <c r="B72" s="26">
        <v>157.57</v>
      </c>
      <c r="C72" s="26">
        <v>0</v>
      </c>
      <c r="D72" s="26">
        <v>0</v>
      </c>
      <c r="E72" s="26">
        <v>0</v>
      </c>
      <c r="F72" s="27">
        <v>1</v>
      </c>
      <c r="G72" s="120" t="s">
        <v>432</v>
      </c>
      <c r="H72" s="56">
        <v>45534</v>
      </c>
      <c r="I72" s="1">
        <v>0</v>
      </c>
      <c r="J72" s="56">
        <v>45534</v>
      </c>
      <c r="L72" s="1" t="s">
        <v>63</v>
      </c>
      <c r="M72" s="26">
        <v>157.57</v>
      </c>
      <c r="N72" s="1" t="s">
        <v>265</v>
      </c>
      <c r="O72" s="1">
        <v>1032</v>
      </c>
      <c r="P72" s="56">
        <v>45534</v>
      </c>
      <c r="R72" s="1" t="s">
        <v>266</v>
      </c>
    </row>
    <row r="73" spans="1:18" x14ac:dyDescent="0.25">
      <c r="A73" s="119" t="s">
        <v>188</v>
      </c>
      <c r="B73" s="26">
        <v>136.82</v>
      </c>
      <c r="C73" s="26">
        <v>0</v>
      </c>
      <c r="D73" s="26">
        <v>0</v>
      </c>
      <c r="E73" s="26">
        <v>0</v>
      </c>
      <c r="F73" s="27">
        <v>1</v>
      </c>
      <c r="G73" s="120" t="s">
        <v>432</v>
      </c>
      <c r="H73" s="56">
        <v>45534</v>
      </c>
      <c r="I73" s="1">
        <v>0</v>
      </c>
      <c r="J73" s="56">
        <v>45534</v>
      </c>
      <c r="L73" s="1" t="s">
        <v>63</v>
      </c>
      <c r="M73" s="26">
        <v>136.82</v>
      </c>
      <c r="N73" s="1" t="s">
        <v>554</v>
      </c>
      <c r="O73" s="1">
        <v>1032</v>
      </c>
      <c r="P73" s="56">
        <v>45534</v>
      </c>
      <c r="R73" s="1" t="s">
        <v>582</v>
      </c>
    </row>
    <row r="74" spans="1:18" x14ac:dyDescent="0.25">
      <c r="A74" s="119" t="s">
        <v>192</v>
      </c>
      <c r="B74" s="26">
        <v>462.96</v>
      </c>
      <c r="C74" s="26">
        <v>0</v>
      </c>
      <c r="D74" s="26">
        <v>0</v>
      </c>
      <c r="E74" s="26">
        <v>0</v>
      </c>
      <c r="F74" s="27">
        <v>1</v>
      </c>
      <c r="G74" s="120" t="s">
        <v>433</v>
      </c>
      <c r="H74" s="56">
        <v>45534</v>
      </c>
      <c r="I74" s="1">
        <v>0</v>
      </c>
      <c r="J74" s="56">
        <v>45534</v>
      </c>
      <c r="L74" s="1" t="s">
        <v>63</v>
      </c>
      <c r="M74" s="26">
        <v>462.96</v>
      </c>
      <c r="N74" s="1" t="s">
        <v>61</v>
      </c>
      <c r="O74" s="1">
        <v>1031</v>
      </c>
      <c r="P74" s="56">
        <v>45534</v>
      </c>
      <c r="R74" s="1" t="s">
        <v>186</v>
      </c>
    </row>
    <row r="75" spans="1:18" x14ac:dyDescent="0.25">
      <c r="A75" s="119" t="s">
        <v>192</v>
      </c>
      <c r="B75" s="26">
        <v>37.04</v>
      </c>
      <c r="C75" s="26">
        <v>0</v>
      </c>
      <c r="D75" s="26">
        <v>0</v>
      </c>
      <c r="E75" s="26">
        <v>0</v>
      </c>
      <c r="F75" s="27">
        <v>1</v>
      </c>
      <c r="G75" s="120" t="s">
        <v>433</v>
      </c>
      <c r="H75" s="56">
        <v>45534</v>
      </c>
      <c r="I75" s="1">
        <v>0</v>
      </c>
      <c r="J75" s="56">
        <v>45534</v>
      </c>
      <c r="L75" s="1" t="s">
        <v>63</v>
      </c>
      <c r="M75" s="26">
        <v>37.04</v>
      </c>
      <c r="N75" s="1" t="s">
        <v>553</v>
      </c>
      <c r="O75" s="1">
        <v>1031</v>
      </c>
      <c r="P75" s="56">
        <v>45534</v>
      </c>
      <c r="R75" s="1" t="s">
        <v>582</v>
      </c>
    </row>
    <row r="76" spans="1:18" x14ac:dyDescent="0.25">
      <c r="A76" s="119" t="s">
        <v>193</v>
      </c>
      <c r="B76" s="26">
        <v>95.88</v>
      </c>
      <c r="C76" s="26">
        <v>0</v>
      </c>
      <c r="D76" s="26">
        <v>0</v>
      </c>
      <c r="E76" s="26">
        <v>0</v>
      </c>
      <c r="F76" s="27">
        <v>1</v>
      </c>
      <c r="G76" s="120" t="s">
        <v>434</v>
      </c>
      <c r="H76" s="56">
        <v>45534</v>
      </c>
      <c r="I76" s="1">
        <v>0</v>
      </c>
      <c r="J76" s="56">
        <v>45534</v>
      </c>
      <c r="L76" s="1" t="s">
        <v>63</v>
      </c>
      <c r="M76" s="26">
        <v>95.88</v>
      </c>
      <c r="N76" s="1" t="s">
        <v>157</v>
      </c>
      <c r="O76" s="1">
        <v>1032</v>
      </c>
      <c r="P76" s="56">
        <v>45534</v>
      </c>
      <c r="R76" s="1" t="s">
        <v>194</v>
      </c>
    </row>
    <row r="77" spans="1:18" x14ac:dyDescent="0.25">
      <c r="A77" s="119" t="s">
        <v>195</v>
      </c>
      <c r="B77" s="26">
        <v>7066.12</v>
      </c>
      <c r="C77" s="26">
        <v>0</v>
      </c>
      <c r="D77" s="26">
        <v>0</v>
      </c>
      <c r="E77" s="26">
        <v>0</v>
      </c>
      <c r="F77" s="27">
        <v>1</v>
      </c>
      <c r="G77" s="120" t="s">
        <v>435</v>
      </c>
      <c r="H77" s="56">
        <v>45519</v>
      </c>
      <c r="I77" s="1">
        <v>0</v>
      </c>
      <c r="J77" s="56">
        <v>45519</v>
      </c>
      <c r="L77" s="1" t="s">
        <v>63</v>
      </c>
      <c r="M77" s="26">
        <v>7066.12</v>
      </c>
      <c r="N77" s="1" t="s">
        <v>64</v>
      </c>
      <c r="O77" s="1">
        <v>1022</v>
      </c>
      <c r="P77" s="56">
        <v>45519</v>
      </c>
      <c r="R77" s="1" t="s">
        <v>186</v>
      </c>
    </row>
    <row r="78" spans="1:18" x14ac:dyDescent="0.25">
      <c r="A78" s="119" t="s">
        <v>195</v>
      </c>
      <c r="B78" s="26">
        <v>354.74</v>
      </c>
      <c r="C78" s="26">
        <v>0</v>
      </c>
      <c r="D78" s="26">
        <v>0</v>
      </c>
      <c r="E78" s="26">
        <v>0</v>
      </c>
      <c r="F78" s="27">
        <v>1</v>
      </c>
      <c r="G78" s="120" t="s">
        <v>435</v>
      </c>
      <c r="H78" s="56">
        <v>45519</v>
      </c>
      <c r="I78" s="1">
        <v>0</v>
      </c>
      <c r="J78" s="56">
        <v>45519</v>
      </c>
      <c r="L78" s="1" t="s">
        <v>63</v>
      </c>
      <c r="M78" s="26">
        <v>354.74</v>
      </c>
      <c r="N78" s="1" t="s">
        <v>65</v>
      </c>
      <c r="O78" s="1">
        <v>1022</v>
      </c>
      <c r="P78" s="56">
        <v>45519</v>
      </c>
      <c r="R78" s="1" t="s">
        <v>191</v>
      </c>
    </row>
    <row r="79" spans="1:18" x14ac:dyDescent="0.25">
      <c r="A79" s="119" t="s">
        <v>195</v>
      </c>
      <c r="B79" s="26">
        <v>31</v>
      </c>
      <c r="C79" s="26">
        <v>0</v>
      </c>
      <c r="D79" s="26">
        <v>0</v>
      </c>
      <c r="E79" s="26">
        <v>0</v>
      </c>
      <c r="F79" s="27">
        <v>1</v>
      </c>
      <c r="G79" s="120" t="s">
        <v>435</v>
      </c>
      <c r="H79" s="56">
        <v>45519</v>
      </c>
      <c r="I79" s="1">
        <v>0</v>
      </c>
      <c r="J79" s="56">
        <v>45519</v>
      </c>
      <c r="L79" s="1" t="s">
        <v>63</v>
      </c>
      <c r="M79" s="26">
        <v>31</v>
      </c>
      <c r="N79" s="1" t="s">
        <v>549</v>
      </c>
      <c r="O79" s="1">
        <v>1022</v>
      </c>
      <c r="P79" s="56">
        <v>45519</v>
      </c>
      <c r="R79" s="1" t="s">
        <v>581</v>
      </c>
    </row>
    <row r="80" spans="1:18" x14ac:dyDescent="0.25">
      <c r="A80" s="119" t="s">
        <v>195</v>
      </c>
      <c r="B80" s="26">
        <v>208.44</v>
      </c>
      <c r="C80" s="26">
        <v>0</v>
      </c>
      <c r="D80" s="26">
        <v>0</v>
      </c>
      <c r="E80" s="26">
        <v>0</v>
      </c>
      <c r="F80" s="27">
        <v>1</v>
      </c>
      <c r="G80" s="120" t="s">
        <v>435</v>
      </c>
      <c r="H80" s="56">
        <v>45519</v>
      </c>
      <c r="I80" s="1">
        <v>0</v>
      </c>
      <c r="J80" s="56">
        <v>45519</v>
      </c>
      <c r="L80" s="1" t="s">
        <v>63</v>
      </c>
      <c r="M80" s="26">
        <v>208.44</v>
      </c>
      <c r="N80" s="1" t="s">
        <v>268</v>
      </c>
      <c r="O80" s="1">
        <v>1022</v>
      </c>
      <c r="P80" s="56">
        <v>45519</v>
      </c>
      <c r="R80" s="1" t="s">
        <v>266</v>
      </c>
    </row>
    <row r="81" spans="1:18" x14ac:dyDescent="0.25">
      <c r="A81" s="119" t="s">
        <v>193</v>
      </c>
      <c r="B81" s="26">
        <v>95.9</v>
      </c>
      <c r="C81" s="26">
        <v>0</v>
      </c>
      <c r="D81" s="26">
        <v>0</v>
      </c>
      <c r="E81" s="26">
        <v>0</v>
      </c>
      <c r="F81" s="27">
        <v>1</v>
      </c>
      <c r="G81" s="120" t="s">
        <v>436</v>
      </c>
      <c r="H81" s="56">
        <v>45519</v>
      </c>
      <c r="I81" s="1">
        <v>0</v>
      </c>
      <c r="J81" s="56">
        <v>45519</v>
      </c>
      <c r="L81" s="1" t="s">
        <v>63</v>
      </c>
      <c r="M81" s="26">
        <v>95.9</v>
      </c>
      <c r="N81" s="1" t="s">
        <v>157</v>
      </c>
      <c r="O81" s="1">
        <v>1022</v>
      </c>
      <c r="P81" s="56">
        <v>45519</v>
      </c>
      <c r="R81" s="1" t="s">
        <v>194</v>
      </c>
    </row>
    <row r="82" spans="1:18" x14ac:dyDescent="0.25">
      <c r="A82" s="119" t="s">
        <v>355</v>
      </c>
      <c r="B82" s="26">
        <v>22.59</v>
      </c>
      <c r="C82" s="26">
        <v>0</v>
      </c>
      <c r="D82" s="26">
        <v>0</v>
      </c>
      <c r="E82" s="26">
        <v>0</v>
      </c>
      <c r="F82" s="27">
        <v>1</v>
      </c>
      <c r="G82" s="120" t="s">
        <v>437</v>
      </c>
      <c r="H82" s="56">
        <v>45506</v>
      </c>
      <c r="I82" s="1">
        <v>0</v>
      </c>
      <c r="J82" s="56">
        <v>45506</v>
      </c>
      <c r="K82" s="1">
        <v>2025002</v>
      </c>
      <c r="L82" s="1" t="s">
        <v>517</v>
      </c>
      <c r="M82" s="26">
        <v>22.59</v>
      </c>
      <c r="N82" s="1" t="s">
        <v>555</v>
      </c>
      <c r="O82" s="1">
        <v>1017</v>
      </c>
      <c r="P82" s="56">
        <v>45506</v>
      </c>
      <c r="Q82" s="1" t="s">
        <v>355</v>
      </c>
      <c r="R82" s="1" t="s">
        <v>186</v>
      </c>
    </row>
    <row r="83" spans="1:18" x14ac:dyDescent="0.25">
      <c r="A83" s="119" t="s">
        <v>356</v>
      </c>
      <c r="B83" s="26">
        <v>360.31</v>
      </c>
      <c r="C83" s="26">
        <v>0</v>
      </c>
      <c r="D83" s="26">
        <v>0</v>
      </c>
      <c r="E83" s="26">
        <v>0</v>
      </c>
      <c r="F83" s="27">
        <v>1</v>
      </c>
      <c r="G83" s="120" t="s">
        <v>437</v>
      </c>
      <c r="H83" s="56">
        <v>45506</v>
      </c>
      <c r="I83" s="1">
        <v>0</v>
      </c>
      <c r="J83" s="56">
        <v>45506</v>
      </c>
      <c r="K83" s="1">
        <v>2025002</v>
      </c>
      <c r="L83" s="1" t="s">
        <v>517</v>
      </c>
      <c r="M83" s="26">
        <v>360.31</v>
      </c>
      <c r="N83" s="1" t="s">
        <v>556</v>
      </c>
      <c r="O83" s="1">
        <v>1017</v>
      </c>
      <c r="P83" s="56">
        <v>45506</v>
      </c>
      <c r="Q83" s="1" t="s">
        <v>356</v>
      </c>
      <c r="R83" s="1" t="s">
        <v>186</v>
      </c>
    </row>
    <row r="84" spans="1:18" x14ac:dyDescent="0.25">
      <c r="A84" s="119" t="s">
        <v>355</v>
      </c>
      <c r="B84" s="26">
        <v>26.62</v>
      </c>
      <c r="C84" s="26">
        <v>0</v>
      </c>
      <c r="D84" s="26">
        <v>0</v>
      </c>
      <c r="E84" s="26">
        <v>0</v>
      </c>
      <c r="F84" s="27">
        <v>1</v>
      </c>
      <c r="G84" s="120" t="s">
        <v>438</v>
      </c>
      <c r="H84" s="56">
        <v>45533</v>
      </c>
      <c r="I84" s="1">
        <v>0</v>
      </c>
      <c r="J84" s="56">
        <v>45533</v>
      </c>
      <c r="K84" s="1">
        <v>2025002</v>
      </c>
      <c r="L84" s="1" t="s">
        <v>517</v>
      </c>
      <c r="M84" s="26">
        <v>26.62</v>
      </c>
      <c r="N84" s="1" t="s">
        <v>555</v>
      </c>
      <c r="O84" s="1">
        <v>1029</v>
      </c>
      <c r="P84" s="56">
        <v>45533</v>
      </c>
      <c r="Q84" s="1" t="s">
        <v>355</v>
      </c>
      <c r="R84" s="1" t="s">
        <v>186</v>
      </c>
    </row>
    <row r="85" spans="1:18" x14ac:dyDescent="0.25">
      <c r="A85" s="119" t="s">
        <v>356</v>
      </c>
      <c r="B85" s="26">
        <v>367.34</v>
      </c>
      <c r="C85" s="26">
        <v>0</v>
      </c>
      <c r="D85" s="26">
        <v>0</v>
      </c>
      <c r="E85" s="26">
        <v>0</v>
      </c>
      <c r="F85" s="27">
        <v>1</v>
      </c>
      <c r="G85" s="120" t="s">
        <v>438</v>
      </c>
      <c r="H85" s="56">
        <v>45533</v>
      </c>
      <c r="I85" s="1">
        <v>0</v>
      </c>
      <c r="J85" s="56">
        <v>45533</v>
      </c>
      <c r="K85" s="1">
        <v>2025002</v>
      </c>
      <c r="L85" s="1" t="s">
        <v>517</v>
      </c>
      <c r="M85" s="26">
        <v>367.34</v>
      </c>
      <c r="N85" s="1" t="s">
        <v>556</v>
      </c>
      <c r="O85" s="1">
        <v>1029</v>
      </c>
      <c r="P85" s="56">
        <v>45533</v>
      </c>
      <c r="Q85" s="1" t="s">
        <v>356</v>
      </c>
      <c r="R85" s="1" t="s">
        <v>186</v>
      </c>
    </row>
    <row r="86" spans="1:18" x14ac:dyDescent="0.25">
      <c r="A86" s="119" t="s">
        <v>357</v>
      </c>
      <c r="B86" s="26">
        <v>3966.6</v>
      </c>
      <c r="C86" s="26">
        <v>0</v>
      </c>
      <c r="D86" s="26">
        <v>0</v>
      </c>
      <c r="E86" s="26">
        <v>0</v>
      </c>
      <c r="F86" s="27">
        <v>1</v>
      </c>
      <c r="G86" s="120" t="s">
        <v>439</v>
      </c>
      <c r="H86" s="56">
        <v>45509</v>
      </c>
      <c r="I86" s="1">
        <v>0</v>
      </c>
      <c r="J86" s="56">
        <v>45511</v>
      </c>
      <c r="K86" s="1">
        <v>2025024</v>
      </c>
      <c r="L86" s="1" t="s">
        <v>518</v>
      </c>
      <c r="M86" s="26">
        <v>3966.6</v>
      </c>
      <c r="N86" s="1" t="s">
        <v>557</v>
      </c>
      <c r="O86" s="1">
        <v>1020</v>
      </c>
      <c r="P86" s="56">
        <v>45511</v>
      </c>
      <c r="Q86" s="1" t="s">
        <v>357</v>
      </c>
      <c r="R86" s="1" t="s">
        <v>186</v>
      </c>
    </row>
    <row r="87" spans="1:18" x14ac:dyDescent="0.25">
      <c r="A87" s="119" t="s">
        <v>196</v>
      </c>
      <c r="B87" s="26">
        <v>748.07</v>
      </c>
      <c r="C87" s="26">
        <v>0</v>
      </c>
      <c r="D87" s="26">
        <v>0</v>
      </c>
      <c r="E87" s="26">
        <v>0</v>
      </c>
      <c r="F87" s="27">
        <v>1</v>
      </c>
      <c r="G87" s="120" t="s">
        <v>440</v>
      </c>
      <c r="H87" s="56">
        <v>45509</v>
      </c>
      <c r="I87" s="1">
        <v>0</v>
      </c>
      <c r="J87" s="56">
        <v>45511</v>
      </c>
      <c r="K87" s="1">
        <v>2025020</v>
      </c>
      <c r="L87" s="1" t="s">
        <v>197</v>
      </c>
      <c r="M87" s="26">
        <v>748.07</v>
      </c>
      <c r="N87" s="1" t="s">
        <v>198</v>
      </c>
      <c r="O87" s="1">
        <v>1020</v>
      </c>
      <c r="P87" s="56">
        <v>45511</v>
      </c>
      <c r="Q87" s="1" t="s">
        <v>196</v>
      </c>
      <c r="R87" s="1" t="s">
        <v>186</v>
      </c>
    </row>
    <row r="88" spans="1:18" x14ac:dyDescent="0.25">
      <c r="A88" s="119" t="s">
        <v>263</v>
      </c>
      <c r="B88" s="26">
        <v>149.66</v>
      </c>
      <c r="C88" s="26">
        <v>0</v>
      </c>
      <c r="D88" s="26">
        <v>0</v>
      </c>
      <c r="E88" s="26">
        <v>0</v>
      </c>
      <c r="F88" s="27">
        <v>1</v>
      </c>
      <c r="G88" s="120" t="s">
        <v>441</v>
      </c>
      <c r="H88" s="56">
        <v>45509</v>
      </c>
      <c r="I88" s="1">
        <v>0</v>
      </c>
      <c r="J88" s="56">
        <v>45511</v>
      </c>
      <c r="K88" s="1">
        <v>2025021</v>
      </c>
      <c r="L88" s="1" t="s">
        <v>197</v>
      </c>
      <c r="M88" s="26">
        <v>149.66</v>
      </c>
      <c r="N88" s="1" t="s">
        <v>198</v>
      </c>
      <c r="O88" s="1">
        <v>1020</v>
      </c>
      <c r="P88" s="56">
        <v>45511</v>
      </c>
      <c r="Q88" s="1" t="s">
        <v>263</v>
      </c>
      <c r="R88" s="1" t="s">
        <v>186</v>
      </c>
    </row>
    <row r="89" spans="1:18" x14ac:dyDescent="0.25">
      <c r="A89" s="119" t="s">
        <v>243</v>
      </c>
      <c r="B89" s="26">
        <v>62.79</v>
      </c>
      <c r="C89" s="26">
        <v>0</v>
      </c>
      <c r="D89" s="26">
        <v>0</v>
      </c>
      <c r="E89" s="26">
        <v>0</v>
      </c>
      <c r="F89" s="27">
        <v>1</v>
      </c>
      <c r="G89" s="120" t="s">
        <v>442</v>
      </c>
      <c r="H89" s="56">
        <v>45525</v>
      </c>
      <c r="I89" s="1">
        <v>9270</v>
      </c>
      <c r="J89" s="56">
        <v>45525</v>
      </c>
      <c r="K89" s="1">
        <v>2025010</v>
      </c>
      <c r="L89" s="1" t="s">
        <v>244</v>
      </c>
      <c r="M89" s="26">
        <v>62.79</v>
      </c>
      <c r="N89" s="1" t="s">
        <v>245</v>
      </c>
      <c r="O89" s="1">
        <v>1026</v>
      </c>
      <c r="P89" s="56">
        <v>45525</v>
      </c>
      <c r="Q89" s="1" t="s">
        <v>243</v>
      </c>
      <c r="R89" s="1" t="s">
        <v>186</v>
      </c>
    </row>
    <row r="90" spans="1:18" x14ac:dyDescent="0.25">
      <c r="A90" s="119" t="s">
        <v>199</v>
      </c>
      <c r="B90" s="26">
        <v>954</v>
      </c>
      <c r="C90" s="26">
        <v>0</v>
      </c>
      <c r="D90" s="26">
        <v>0</v>
      </c>
      <c r="E90" s="26">
        <v>0</v>
      </c>
      <c r="F90" s="27">
        <v>1</v>
      </c>
      <c r="G90" s="120" t="s">
        <v>443</v>
      </c>
      <c r="H90" s="56">
        <v>45534</v>
      </c>
      <c r="I90" s="1">
        <v>0</v>
      </c>
      <c r="J90" s="56">
        <v>45534</v>
      </c>
      <c r="L90" s="1" t="s">
        <v>67</v>
      </c>
      <c r="M90" s="26">
        <v>954</v>
      </c>
      <c r="N90" s="1" t="s">
        <v>158</v>
      </c>
      <c r="O90" s="1">
        <v>1034</v>
      </c>
      <c r="P90" s="56">
        <v>45534</v>
      </c>
      <c r="R90" s="1" t="s">
        <v>194</v>
      </c>
    </row>
    <row r="91" spans="1:18" x14ac:dyDescent="0.25">
      <c r="A91" s="119" t="s">
        <v>199</v>
      </c>
      <c r="B91" s="26">
        <v>954</v>
      </c>
      <c r="C91" s="26">
        <v>0</v>
      </c>
      <c r="D91" s="26">
        <v>0</v>
      </c>
      <c r="E91" s="26">
        <v>0</v>
      </c>
      <c r="F91" s="27">
        <v>1</v>
      </c>
      <c r="G91" s="120" t="s">
        <v>444</v>
      </c>
      <c r="H91" s="56">
        <v>45519</v>
      </c>
      <c r="I91" s="1">
        <v>0</v>
      </c>
      <c r="J91" s="56">
        <v>45534</v>
      </c>
      <c r="L91" s="1" t="s">
        <v>67</v>
      </c>
      <c r="M91" s="26">
        <v>954</v>
      </c>
      <c r="N91" s="1" t="s">
        <v>158</v>
      </c>
      <c r="O91" s="1">
        <v>1034</v>
      </c>
      <c r="P91" s="56">
        <v>45534</v>
      </c>
      <c r="R91" s="1" t="s">
        <v>194</v>
      </c>
    </row>
    <row r="92" spans="1:18" x14ac:dyDescent="0.25">
      <c r="A92" s="119" t="s">
        <v>199</v>
      </c>
      <c r="B92" s="26">
        <v>16413.72</v>
      </c>
      <c r="C92" s="26">
        <v>0</v>
      </c>
      <c r="D92" s="26">
        <v>0</v>
      </c>
      <c r="E92" s="26">
        <v>0</v>
      </c>
      <c r="F92" s="27">
        <v>1</v>
      </c>
      <c r="G92" s="120" t="s">
        <v>445</v>
      </c>
      <c r="H92" s="56">
        <v>45519</v>
      </c>
      <c r="I92" s="1">
        <v>0</v>
      </c>
      <c r="J92" s="56">
        <v>45534</v>
      </c>
      <c r="L92" s="1" t="s">
        <v>67</v>
      </c>
      <c r="M92" s="26">
        <v>16413.72</v>
      </c>
      <c r="N92" s="1" t="s">
        <v>68</v>
      </c>
      <c r="O92" s="1">
        <v>1034</v>
      </c>
      <c r="P92" s="56">
        <v>45534</v>
      </c>
      <c r="R92" s="1" t="s">
        <v>186</v>
      </c>
    </row>
    <row r="93" spans="1:18" x14ac:dyDescent="0.25">
      <c r="A93" s="119" t="s">
        <v>199</v>
      </c>
      <c r="B93" s="26">
        <v>825.35</v>
      </c>
      <c r="C93" s="26">
        <v>0</v>
      </c>
      <c r="D93" s="26">
        <v>0</v>
      </c>
      <c r="E93" s="26">
        <v>0</v>
      </c>
      <c r="F93" s="27">
        <v>1</v>
      </c>
      <c r="G93" s="120" t="s">
        <v>445</v>
      </c>
      <c r="H93" s="56">
        <v>45519</v>
      </c>
      <c r="I93" s="1">
        <v>0</v>
      </c>
      <c r="J93" s="56">
        <v>45534</v>
      </c>
      <c r="L93" s="1" t="s">
        <v>67</v>
      </c>
      <c r="M93" s="26">
        <v>825.35</v>
      </c>
      <c r="N93" s="1" t="s">
        <v>69</v>
      </c>
      <c r="O93" s="1">
        <v>1034</v>
      </c>
      <c r="P93" s="56">
        <v>45534</v>
      </c>
      <c r="R93" s="1" t="s">
        <v>191</v>
      </c>
    </row>
    <row r="94" spans="1:18" x14ac:dyDescent="0.25">
      <c r="A94" s="119" t="s">
        <v>199</v>
      </c>
      <c r="B94" s="26">
        <v>72.12</v>
      </c>
      <c r="C94" s="26">
        <v>0</v>
      </c>
      <c r="D94" s="26">
        <v>0</v>
      </c>
      <c r="E94" s="26">
        <v>0</v>
      </c>
      <c r="F94" s="27">
        <v>1</v>
      </c>
      <c r="G94" s="120" t="s">
        <v>445</v>
      </c>
      <c r="H94" s="56">
        <v>45519</v>
      </c>
      <c r="I94" s="1">
        <v>0</v>
      </c>
      <c r="J94" s="56">
        <v>45534</v>
      </c>
      <c r="L94" s="1" t="s">
        <v>67</v>
      </c>
      <c r="M94" s="26">
        <v>72.12</v>
      </c>
      <c r="N94" s="1" t="s">
        <v>558</v>
      </c>
      <c r="O94" s="1">
        <v>1034</v>
      </c>
      <c r="P94" s="56">
        <v>45534</v>
      </c>
      <c r="R94" s="1" t="s">
        <v>581</v>
      </c>
    </row>
    <row r="95" spans="1:18" x14ac:dyDescent="0.25">
      <c r="A95" s="119" t="s">
        <v>199</v>
      </c>
      <c r="B95" s="26">
        <v>484.98</v>
      </c>
      <c r="C95" s="26">
        <v>0</v>
      </c>
      <c r="D95" s="26">
        <v>0</v>
      </c>
      <c r="E95" s="26">
        <v>0</v>
      </c>
      <c r="F95" s="27">
        <v>1</v>
      </c>
      <c r="G95" s="120" t="s">
        <v>445</v>
      </c>
      <c r="H95" s="56">
        <v>45519</v>
      </c>
      <c r="I95" s="1">
        <v>0</v>
      </c>
      <c r="J95" s="56">
        <v>45534</v>
      </c>
      <c r="L95" s="1" t="s">
        <v>67</v>
      </c>
      <c r="M95" s="26">
        <v>484.98</v>
      </c>
      <c r="N95" s="1" t="s">
        <v>269</v>
      </c>
      <c r="O95" s="1">
        <v>1034</v>
      </c>
      <c r="P95" s="56">
        <v>45534</v>
      </c>
      <c r="R95" s="1" t="s">
        <v>266</v>
      </c>
    </row>
    <row r="96" spans="1:18" x14ac:dyDescent="0.25">
      <c r="A96" s="119" t="s">
        <v>199</v>
      </c>
      <c r="B96" s="26">
        <v>16743.86</v>
      </c>
      <c r="C96" s="26">
        <v>0</v>
      </c>
      <c r="D96" s="26">
        <v>0</v>
      </c>
      <c r="E96" s="26">
        <v>0</v>
      </c>
      <c r="F96" s="27">
        <v>1</v>
      </c>
      <c r="G96" s="120" t="s">
        <v>446</v>
      </c>
      <c r="H96" s="56">
        <v>45534</v>
      </c>
      <c r="I96" s="1">
        <v>0</v>
      </c>
      <c r="J96" s="56">
        <v>45534</v>
      </c>
      <c r="L96" s="1" t="s">
        <v>67</v>
      </c>
      <c r="M96" s="26">
        <v>16743.86</v>
      </c>
      <c r="N96" s="1" t="s">
        <v>68</v>
      </c>
      <c r="O96" s="1">
        <v>1034</v>
      </c>
      <c r="P96" s="56">
        <v>45534</v>
      </c>
      <c r="R96" s="1" t="s">
        <v>186</v>
      </c>
    </row>
    <row r="97" spans="1:18" x14ac:dyDescent="0.25">
      <c r="A97" s="119" t="s">
        <v>199</v>
      </c>
      <c r="B97" s="26">
        <v>495.21</v>
      </c>
      <c r="C97" s="26">
        <v>0</v>
      </c>
      <c r="D97" s="26">
        <v>0</v>
      </c>
      <c r="E97" s="26">
        <v>0</v>
      </c>
      <c r="F97" s="27">
        <v>1</v>
      </c>
      <c r="G97" s="120" t="s">
        <v>446</v>
      </c>
      <c r="H97" s="56">
        <v>45534</v>
      </c>
      <c r="I97" s="1">
        <v>0</v>
      </c>
      <c r="J97" s="56">
        <v>45534</v>
      </c>
      <c r="L97" s="1" t="s">
        <v>67</v>
      </c>
      <c r="M97" s="26">
        <v>495.21</v>
      </c>
      <c r="N97" s="1" t="s">
        <v>69</v>
      </c>
      <c r="O97" s="1">
        <v>1034</v>
      </c>
      <c r="P97" s="56">
        <v>45534</v>
      </c>
      <c r="R97" s="1" t="s">
        <v>191</v>
      </c>
    </row>
    <row r="98" spans="1:18" x14ac:dyDescent="0.25">
      <c r="A98" s="119" t="s">
        <v>199</v>
      </c>
      <c r="B98" s="26">
        <v>72.12</v>
      </c>
      <c r="C98" s="26">
        <v>0</v>
      </c>
      <c r="D98" s="26">
        <v>0</v>
      </c>
      <c r="E98" s="26">
        <v>0</v>
      </c>
      <c r="F98" s="27">
        <v>1</v>
      </c>
      <c r="G98" s="120" t="s">
        <v>446</v>
      </c>
      <c r="H98" s="56">
        <v>45534</v>
      </c>
      <c r="I98" s="1">
        <v>0</v>
      </c>
      <c r="J98" s="56">
        <v>45534</v>
      </c>
      <c r="L98" s="1" t="s">
        <v>67</v>
      </c>
      <c r="M98" s="26">
        <v>72.12</v>
      </c>
      <c r="N98" s="1" t="s">
        <v>558</v>
      </c>
      <c r="O98" s="1">
        <v>1034</v>
      </c>
      <c r="P98" s="56">
        <v>45534</v>
      </c>
      <c r="R98" s="1" t="s">
        <v>581</v>
      </c>
    </row>
    <row r="99" spans="1:18" x14ac:dyDescent="0.25">
      <c r="A99" s="119" t="s">
        <v>199</v>
      </c>
      <c r="B99" s="26">
        <v>484.98</v>
      </c>
      <c r="C99" s="26">
        <v>0</v>
      </c>
      <c r="D99" s="26">
        <v>0</v>
      </c>
      <c r="E99" s="26">
        <v>0</v>
      </c>
      <c r="F99" s="27">
        <v>1</v>
      </c>
      <c r="G99" s="120" t="s">
        <v>446</v>
      </c>
      <c r="H99" s="56">
        <v>45534</v>
      </c>
      <c r="I99" s="1">
        <v>0</v>
      </c>
      <c r="J99" s="56">
        <v>45534</v>
      </c>
      <c r="L99" s="1" t="s">
        <v>67</v>
      </c>
      <c r="M99" s="26">
        <v>484.98</v>
      </c>
      <c r="N99" s="1" t="s">
        <v>269</v>
      </c>
      <c r="O99" s="1">
        <v>1034</v>
      </c>
      <c r="P99" s="56">
        <v>45534</v>
      </c>
      <c r="R99" s="1" t="s">
        <v>266</v>
      </c>
    </row>
    <row r="100" spans="1:18" x14ac:dyDescent="0.25">
      <c r="A100" s="119" t="s">
        <v>199</v>
      </c>
      <c r="B100" s="26">
        <v>455.52</v>
      </c>
      <c r="C100" s="26">
        <v>0</v>
      </c>
      <c r="D100" s="26">
        <v>0</v>
      </c>
      <c r="E100" s="26">
        <v>0</v>
      </c>
      <c r="F100" s="27">
        <v>1</v>
      </c>
      <c r="G100" s="120" t="s">
        <v>446</v>
      </c>
      <c r="H100" s="56">
        <v>45534</v>
      </c>
      <c r="I100" s="1">
        <v>0</v>
      </c>
      <c r="J100" s="56">
        <v>45534</v>
      </c>
      <c r="L100" s="1" t="s">
        <v>67</v>
      </c>
      <c r="M100" s="26">
        <v>455.52</v>
      </c>
      <c r="N100" s="1" t="s">
        <v>559</v>
      </c>
      <c r="O100" s="1">
        <v>1034</v>
      </c>
      <c r="P100" s="56">
        <v>45534</v>
      </c>
      <c r="R100" s="1" t="s">
        <v>582</v>
      </c>
    </row>
    <row r="101" spans="1:18" x14ac:dyDescent="0.25">
      <c r="A101" s="119" t="s">
        <v>358</v>
      </c>
      <c r="B101" s="26">
        <v>3078.57</v>
      </c>
      <c r="C101" s="26">
        <v>0</v>
      </c>
      <c r="D101" s="26">
        <v>0</v>
      </c>
      <c r="E101" s="26">
        <v>0</v>
      </c>
      <c r="F101" s="27">
        <v>1</v>
      </c>
      <c r="G101" s="120" t="s">
        <v>447</v>
      </c>
      <c r="H101" s="56">
        <v>45534</v>
      </c>
      <c r="I101" s="1">
        <v>0</v>
      </c>
      <c r="J101" s="56">
        <v>45534</v>
      </c>
      <c r="K101" s="1">
        <v>2025003</v>
      </c>
      <c r="L101" s="1" t="s">
        <v>519</v>
      </c>
      <c r="M101" s="26">
        <v>3078.57</v>
      </c>
      <c r="N101" s="1" t="s">
        <v>560</v>
      </c>
      <c r="O101" s="1">
        <v>1039</v>
      </c>
      <c r="P101" s="56">
        <v>45534</v>
      </c>
      <c r="Q101" s="1" t="s">
        <v>358</v>
      </c>
      <c r="R101" s="1" t="s">
        <v>186</v>
      </c>
    </row>
    <row r="102" spans="1:18" x14ac:dyDescent="0.25">
      <c r="A102" s="119" t="s">
        <v>354</v>
      </c>
      <c r="B102" s="26">
        <v>26.67</v>
      </c>
      <c r="C102" s="26">
        <v>0</v>
      </c>
      <c r="D102" s="26">
        <v>0</v>
      </c>
      <c r="E102" s="26">
        <v>0</v>
      </c>
      <c r="F102" s="27">
        <v>1</v>
      </c>
      <c r="G102" s="120" t="s">
        <v>417</v>
      </c>
      <c r="H102" s="56">
        <v>45525</v>
      </c>
      <c r="I102" s="1">
        <v>0</v>
      </c>
      <c r="J102" s="56">
        <v>45526</v>
      </c>
      <c r="K102" s="1">
        <v>2025062</v>
      </c>
      <c r="L102" s="1" t="s">
        <v>520</v>
      </c>
      <c r="M102" s="26">
        <v>26.67</v>
      </c>
      <c r="N102" s="1" t="s">
        <v>546</v>
      </c>
      <c r="O102" s="1">
        <v>1027</v>
      </c>
      <c r="P102" s="56">
        <v>45526</v>
      </c>
      <c r="Q102" s="1" t="s">
        <v>353</v>
      </c>
      <c r="R102" s="1" t="s">
        <v>186</v>
      </c>
    </row>
    <row r="103" spans="1:18" x14ac:dyDescent="0.25">
      <c r="A103" s="119" t="s">
        <v>187</v>
      </c>
      <c r="B103" s="26">
        <v>17.329999999999998</v>
      </c>
      <c r="C103" s="26">
        <v>0</v>
      </c>
      <c r="D103" s="26">
        <v>0</v>
      </c>
      <c r="E103" s="26">
        <v>0</v>
      </c>
      <c r="F103" s="27">
        <v>1</v>
      </c>
      <c r="G103" s="120" t="s">
        <v>448</v>
      </c>
      <c r="H103" s="56">
        <v>45519</v>
      </c>
      <c r="I103" s="1">
        <v>9276</v>
      </c>
      <c r="J103" s="56">
        <v>45534</v>
      </c>
      <c r="L103" s="1" t="s">
        <v>200</v>
      </c>
      <c r="M103" s="26">
        <v>17.329999999999998</v>
      </c>
      <c r="N103" s="1" t="s">
        <v>60</v>
      </c>
      <c r="O103" s="1">
        <v>1037</v>
      </c>
      <c r="P103" s="56">
        <v>45534</v>
      </c>
      <c r="R103" s="1" t="s">
        <v>186</v>
      </c>
    </row>
    <row r="104" spans="1:18" x14ac:dyDescent="0.25">
      <c r="A104" s="119" t="s">
        <v>187</v>
      </c>
      <c r="B104" s="26">
        <v>17.329999999999998</v>
      </c>
      <c r="C104" s="26">
        <v>0</v>
      </c>
      <c r="D104" s="26">
        <v>0</v>
      </c>
      <c r="E104" s="26">
        <v>0</v>
      </c>
      <c r="F104" s="27">
        <v>1</v>
      </c>
      <c r="G104" s="120" t="s">
        <v>449</v>
      </c>
      <c r="H104" s="56">
        <v>45534</v>
      </c>
      <c r="I104" s="1">
        <v>9276</v>
      </c>
      <c r="J104" s="56">
        <v>45534</v>
      </c>
      <c r="L104" s="1" t="s">
        <v>200</v>
      </c>
      <c r="M104" s="26">
        <v>17.329999999999998</v>
      </c>
      <c r="N104" s="1" t="s">
        <v>60</v>
      </c>
      <c r="O104" s="1">
        <v>1037</v>
      </c>
      <c r="P104" s="56">
        <v>45534</v>
      </c>
      <c r="R104" s="1" t="s">
        <v>186</v>
      </c>
    </row>
    <row r="105" spans="1:18" x14ac:dyDescent="0.25">
      <c r="A105" s="119" t="s">
        <v>359</v>
      </c>
      <c r="B105" s="26">
        <v>10970</v>
      </c>
      <c r="C105" s="26">
        <v>0</v>
      </c>
      <c r="D105" s="26">
        <v>0</v>
      </c>
      <c r="E105" s="26">
        <v>0</v>
      </c>
      <c r="F105" s="27">
        <v>1</v>
      </c>
      <c r="G105" s="120" t="s">
        <v>450</v>
      </c>
      <c r="H105" s="56">
        <v>45519</v>
      </c>
      <c r="I105" s="1">
        <v>9271</v>
      </c>
      <c r="J105" s="56">
        <v>45525</v>
      </c>
      <c r="K105" s="1">
        <v>2025077</v>
      </c>
      <c r="L105" s="1" t="s">
        <v>521</v>
      </c>
      <c r="M105" s="26">
        <v>10970</v>
      </c>
      <c r="N105" s="1" t="s">
        <v>561</v>
      </c>
      <c r="O105" s="1">
        <v>1026</v>
      </c>
      <c r="P105" s="56">
        <v>45525</v>
      </c>
      <c r="Q105" s="1" t="s">
        <v>359</v>
      </c>
      <c r="R105" s="1" t="s">
        <v>186</v>
      </c>
    </row>
    <row r="106" spans="1:18" x14ac:dyDescent="0.25">
      <c r="A106" s="119" t="s">
        <v>360</v>
      </c>
      <c r="B106" s="26">
        <v>220</v>
      </c>
      <c r="C106" s="26">
        <v>0</v>
      </c>
      <c r="D106" s="26">
        <v>0</v>
      </c>
      <c r="E106" s="26">
        <v>0</v>
      </c>
      <c r="F106" s="27">
        <v>1</v>
      </c>
      <c r="G106" s="120" t="s">
        <v>451</v>
      </c>
      <c r="H106" s="56">
        <v>45524</v>
      </c>
      <c r="I106" s="1">
        <v>9272</v>
      </c>
      <c r="J106" s="56">
        <v>45525</v>
      </c>
      <c r="K106" s="1">
        <v>2025085</v>
      </c>
      <c r="L106" s="1" t="s">
        <v>522</v>
      </c>
      <c r="M106" s="26">
        <v>220</v>
      </c>
      <c r="N106" s="1" t="s">
        <v>234</v>
      </c>
      <c r="O106" s="1">
        <v>1026</v>
      </c>
      <c r="P106" s="56">
        <v>45525</v>
      </c>
      <c r="Q106" s="1" t="s">
        <v>360</v>
      </c>
      <c r="R106" s="1" t="s">
        <v>186</v>
      </c>
    </row>
    <row r="107" spans="1:18" x14ac:dyDescent="0.25">
      <c r="A107" s="119" t="s">
        <v>354</v>
      </c>
      <c r="B107" s="26">
        <v>25.06</v>
      </c>
      <c r="C107" s="26">
        <v>0</v>
      </c>
      <c r="D107" s="26">
        <v>0</v>
      </c>
      <c r="E107" s="26">
        <v>0</v>
      </c>
      <c r="F107" s="27">
        <v>1</v>
      </c>
      <c r="G107" s="120" t="s">
        <v>417</v>
      </c>
      <c r="H107" s="56">
        <v>45525</v>
      </c>
      <c r="I107" s="1">
        <v>0</v>
      </c>
      <c r="J107" s="56">
        <v>45526</v>
      </c>
      <c r="K107" s="1">
        <v>2025061</v>
      </c>
      <c r="L107" s="1" t="s">
        <v>523</v>
      </c>
      <c r="M107" s="26">
        <v>25.06</v>
      </c>
      <c r="N107" s="1" t="s">
        <v>278</v>
      </c>
      <c r="O107" s="1">
        <v>1027</v>
      </c>
      <c r="P107" s="56">
        <v>45526</v>
      </c>
      <c r="Q107" s="1" t="s">
        <v>354</v>
      </c>
      <c r="R107" s="1" t="s">
        <v>186</v>
      </c>
    </row>
    <row r="108" spans="1:18" x14ac:dyDescent="0.25">
      <c r="A108" s="119" t="s">
        <v>361</v>
      </c>
      <c r="B108" s="26">
        <v>108.94</v>
      </c>
      <c r="C108" s="26">
        <v>0</v>
      </c>
      <c r="D108" s="26">
        <v>0</v>
      </c>
      <c r="E108" s="26">
        <v>0</v>
      </c>
      <c r="F108" s="27">
        <v>1</v>
      </c>
      <c r="G108" s="120" t="s">
        <v>452</v>
      </c>
      <c r="H108" s="56">
        <v>45526</v>
      </c>
      <c r="I108" s="1">
        <v>0</v>
      </c>
      <c r="J108" s="56">
        <v>45526</v>
      </c>
      <c r="K108" s="1">
        <v>2025075</v>
      </c>
      <c r="L108" s="1" t="s">
        <v>524</v>
      </c>
      <c r="M108" s="26">
        <v>108.94</v>
      </c>
      <c r="N108" s="1" t="s">
        <v>159</v>
      </c>
      <c r="O108" s="1">
        <v>1027</v>
      </c>
      <c r="P108" s="56">
        <v>45526</v>
      </c>
      <c r="Q108" s="1" t="s">
        <v>361</v>
      </c>
      <c r="R108" s="1" t="s">
        <v>186</v>
      </c>
    </row>
    <row r="109" spans="1:18" x14ac:dyDescent="0.25">
      <c r="A109" s="119" t="s">
        <v>362</v>
      </c>
      <c r="B109" s="26">
        <v>30.69</v>
      </c>
      <c r="C109" s="26">
        <v>0</v>
      </c>
      <c r="D109" s="26">
        <v>0</v>
      </c>
      <c r="E109" s="26">
        <v>0</v>
      </c>
      <c r="F109" s="27">
        <v>1</v>
      </c>
      <c r="G109" s="120" t="s">
        <v>452</v>
      </c>
      <c r="H109" s="56">
        <v>45526</v>
      </c>
      <c r="I109" s="1">
        <v>0</v>
      </c>
      <c r="J109" s="56">
        <v>45526</v>
      </c>
      <c r="K109" s="1">
        <v>2025075</v>
      </c>
      <c r="L109" s="1" t="s">
        <v>524</v>
      </c>
      <c r="M109" s="26">
        <v>30.69</v>
      </c>
      <c r="N109" s="1" t="s">
        <v>159</v>
      </c>
      <c r="O109" s="1">
        <v>1027</v>
      </c>
      <c r="P109" s="56">
        <v>45526</v>
      </c>
      <c r="Q109" s="1" t="s">
        <v>362</v>
      </c>
      <c r="R109" s="1" t="s">
        <v>186</v>
      </c>
    </row>
    <row r="110" spans="1:18" x14ac:dyDescent="0.25">
      <c r="A110" s="119" t="s">
        <v>363</v>
      </c>
      <c r="B110" s="26">
        <v>1000</v>
      </c>
      <c r="C110" s="26">
        <v>0</v>
      </c>
      <c r="D110" s="26">
        <v>0</v>
      </c>
      <c r="E110" s="26">
        <v>0</v>
      </c>
      <c r="F110" s="27">
        <v>1</v>
      </c>
      <c r="G110" s="120" t="s">
        <v>453</v>
      </c>
      <c r="H110" s="56">
        <v>45517</v>
      </c>
      <c r="I110" s="1">
        <v>9273</v>
      </c>
      <c r="J110" s="56">
        <v>45525</v>
      </c>
      <c r="K110" s="1">
        <v>2025080</v>
      </c>
      <c r="L110" s="1" t="s">
        <v>525</v>
      </c>
      <c r="M110" s="26">
        <v>1000</v>
      </c>
      <c r="N110" s="1" t="s">
        <v>562</v>
      </c>
      <c r="O110" s="1">
        <v>1026</v>
      </c>
      <c r="P110" s="56">
        <v>45525</v>
      </c>
      <c r="Q110" s="1" t="s">
        <v>363</v>
      </c>
      <c r="R110" s="1" t="s">
        <v>186</v>
      </c>
    </row>
    <row r="111" spans="1:18" x14ac:dyDescent="0.25">
      <c r="A111" s="119" t="s">
        <v>364</v>
      </c>
      <c r="B111" s="26">
        <v>800</v>
      </c>
      <c r="C111" s="26">
        <v>0</v>
      </c>
      <c r="D111" s="26">
        <v>0</v>
      </c>
      <c r="E111" s="26">
        <v>0</v>
      </c>
      <c r="F111" s="27">
        <v>1</v>
      </c>
      <c r="G111" s="120" t="s">
        <v>453</v>
      </c>
      <c r="H111" s="56">
        <v>45517</v>
      </c>
      <c r="I111" s="1">
        <v>9273</v>
      </c>
      <c r="J111" s="56">
        <v>45525</v>
      </c>
      <c r="K111" s="1">
        <v>2025080</v>
      </c>
      <c r="L111" s="1" t="s">
        <v>525</v>
      </c>
      <c r="M111" s="26">
        <v>800</v>
      </c>
      <c r="N111" s="1" t="s">
        <v>562</v>
      </c>
      <c r="O111" s="1">
        <v>1026</v>
      </c>
      <c r="P111" s="56">
        <v>45525</v>
      </c>
      <c r="Q111" s="1" t="s">
        <v>364</v>
      </c>
      <c r="R111" s="1" t="s">
        <v>186</v>
      </c>
    </row>
    <row r="112" spans="1:18" x14ac:dyDescent="0.25">
      <c r="A112" s="119" t="s">
        <v>365</v>
      </c>
      <c r="B112" s="26">
        <v>0</v>
      </c>
      <c r="C112" s="26">
        <v>0</v>
      </c>
      <c r="D112" s="26">
        <v>0</v>
      </c>
      <c r="E112" s="26">
        <v>0</v>
      </c>
      <c r="F112" s="27">
        <v>2</v>
      </c>
      <c r="G112" s="120" t="s">
        <v>417</v>
      </c>
      <c r="H112" s="56">
        <v>45525</v>
      </c>
      <c r="I112" s="1">
        <v>0</v>
      </c>
      <c r="J112" s="56">
        <v>45526</v>
      </c>
      <c r="K112" s="1">
        <v>2025015</v>
      </c>
      <c r="L112" s="1" t="s">
        <v>526</v>
      </c>
      <c r="M112" s="26">
        <v>0</v>
      </c>
      <c r="N112" s="1" t="s">
        <v>543</v>
      </c>
      <c r="O112" s="1">
        <v>1027</v>
      </c>
      <c r="P112" s="56">
        <v>45526</v>
      </c>
      <c r="Q112" s="1" t="s">
        <v>365</v>
      </c>
      <c r="R112" s="1" t="s">
        <v>186</v>
      </c>
    </row>
    <row r="113" spans="1:18" x14ac:dyDescent="0.25">
      <c r="A113" s="119" t="s">
        <v>365</v>
      </c>
      <c r="B113" s="26">
        <v>0</v>
      </c>
      <c r="C113" s="26">
        <v>0</v>
      </c>
      <c r="D113" s="26">
        <v>0</v>
      </c>
      <c r="E113" s="26">
        <v>0</v>
      </c>
      <c r="F113" s="27">
        <v>3</v>
      </c>
      <c r="G113" s="120" t="s">
        <v>417</v>
      </c>
      <c r="H113" s="56">
        <v>45525</v>
      </c>
      <c r="I113" s="1">
        <v>0</v>
      </c>
      <c r="J113" s="56">
        <v>45526</v>
      </c>
      <c r="K113" s="1">
        <v>2025015</v>
      </c>
      <c r="L113" s="1" t="s">
        <v>526</v>
      </c>
      <c r="M113" s="26">
        <v>0</v>
      </c>
      <c r="N113" s="1" t="s">
        <v>563</v>
      </c>
      <c r="O113" s="1">
        <v>1027</v>
      </c>
      <c r="P113" s="56">
        <v>45526</v>
      </c>
      <c r="Q113" s="1" t="s">
        <v>365</v>
      </c>
      <c r="R113" s="1" t="s">
        <v>186</v>
      </c>
    </row>
    <row r="114" spans="1:18" x14ac:dyDescent="0.25">
      <c r="A114" s="119" t="s">
        <v>365</v>
      </c>
      <c r="B114" s="26">
        <v>25.93</v>
      </c>
      <c r="C114" s="26">
        <v>0</v>
      </c>
      <c r="D114" s="26">
        <v>0</v>
      </c>
      <c r="E114" s="26">
        <v>0</v>
      </c>
      <c r="F114" s="27">
        <v>1</v>
      </c>
      <c r="G114" s="120" t="s">
        <v>417</v>
      </c>
      <c r="H114" s="56">
        <v>45525</v>
      </c>
      <c r="I114" s="1">
        <v>0</v>
      </c>
      <c r="J114" s="56">
        <v>45526</v>
      </c>
      <c r="K114" s="1">
        <v>2025015</v>
      </c>
      <c r="L114" s="1" t="s">
        <v>526</v>
      </c>
      <c r="M114" s="26">
        <v>25.93</v>
      </c>
      <c r="N114" s="1" t="s">
        <v>160</v>
      </c>
      <c r="O114" s="1">
        <v>1027</v>
      </c>
      <c r="P114" s="56">
        <v>45526</v>
      </c>
      <c r="Q114" s="1" t="s">
        <v>365</v>
      </c>
      <c r="R114" s="1" t="s">
        <v>186</v>
      </c>
    </row>
    <row r="115" spans="1:18" x14ac:dyDescent="0.25">
      <c r="A115" s="119" t="s">
        <v>365</v>
      </c>
      <c r="B115" s="26">
        <v>0</v>
      </c>
      <c r="C115" s="26">
        <v>0</v>
      </c>
      <c r="D115" s="26">
        <v>0</v>
      </c>
      <c r="E115" s="26">
        <v>0</v>
      </c>
      <c r="F115" s="27">
        <v>2</v>
      </c>
      <c r="G115" s="120" t="s">
        <v>454</v>
      </c>
      <c r="H115" s="56">
        <v>45525</v>
      </c>
      <c r="I115" s="1">
        <v>0</v>
      </c>
      <c r="J115" s="56">
        <v>45526</v>
      </c>
      <c r="K115" s="1">
        <v>2025015</v>
      </c>
      <c r="L115" s="1" t="s">
        <v>526</v>
      </c>
      <c r="M115" s="26">
        <v>0</v>
      </c>
      <c r="N115" s="1" t="s">
        <v>543</v>
      </c>
      <c r="O115" s="1">
        <v>1027</v>
      </c>
      <c r="P115" s="56">
        <v>45526</v>
      </c>
      <c r="Q115" s="1" t="s">
        <v>365</v>
      </c>
      <c r="R115" s="1" t="s">
        <v>186</v>
      </c>
    </row>
    <row r="116" spans="1:18" x14ac:dyDescent="0.25">
      <c r="A116" s="119" t="s">
        <v>365</v>
      </c>
      <c r="B116" s="26">
        <v>0</v>
      </c>
      <c r="C116" s="26">
        <v>0</v>
      </c>
      <c r="D116" s="26">
        <v>0</v>
      </c>
      <c r="E116" s="26">
        <v>0</v>
      </c>
      <c r="F116" s="27">
        <v>3</v>
      </c>
      <c r="G116" s="120" t="s">
        <v>454</v>
      </c>
      <c r="H116" s="56">
        <v>45525</v>
      </c>
      <c r="I116" s="1">
        <v>0</v>
      </c>
      <c r="J116" s="56">
        <v>45526</v>
      </c>
      <c r="K116" s="1">
        <v>2025015</v>
      </c>
      <c r="L116" s="1" t="s">
        <v>526</v>
      </c>
      <c r="M116" s="26">
        <v>0</v>
      </c>
      <c r="N116" s="1" t="s">
        <v>563</v>
      </c>
      <c r="O116" s="1">
        <v>1027</v>
      </c>
      <c r="P116" s="56">
        <v>45526</v>
      </c>
      <c r="Q116" s="1" t="s">
        <v>365</v>
      </c>
      <c r="R116" s="1" t="s">
        <v>186</v>
      </c>
    </row>
    <row r="117" spans="1:18" x14ac:dyDescent="0.25">
      <c r="A117" s="119" t="s">
        <v>365</v>
      </c>
      <c r="B117" s="26">
        <v>43.07</v>
      </c>
      <c r="C117" s="26">
        <v>0</v>
      </c>
      <c r="D117" s="26">
        <v>0</v>
      </c>
      <c r="E117" s="26">
        <v>0</v>
      </c>
      <c r="F117" s="27">
        <v>1</v>
      </c>
      <c r="G117" s="120" t="s">
        <v>454</v>
      </c>
      <c r="H117" s="56">
        <v>45525</v>
      </c>
      <c r="I117" s="1">
        <v>0</v>
      </c>
      <c r="J117" s="56">
        <v>45526</v>
      </c>
      <c r="K117" s="1">
        <v>2025015</v>
      </c>
      <c r="L117" s="1" t="s">
        <v>526</v>
      </c>
      <c r="M117" s="26">
        <v>43.07</v>
      </c>
      <c r="N117" s="1" t="s">
        <v>160</v>
      </c>
      <c r="O117" s="1">
        <v>1027</v>
      </c>
      <c r="P117" s="56">
        <v>45526</v>
      </c>
      <c r="Q117" s="1" t="s">
        <v>365</v>
      </c>
      <c r="R117" s="1" t="s">
        <v>186</v>
      </c>
    </row>
    <row r="118" spans="1:18" x14ac:dyDescent="0.25">
      <c r="A118" s="119" t="s">
        <v>365</v>
      </c>
      <c r="B118" s="26">
        <v>0</v>
      </c>
      <c r="C118" s="26">
        <v>0</v>
      </c>
      <c r="D118" s="26">
        <v>0</v>
      </c>
      <c r="E118" s="26">
        <v>0</v>
      </c>
      <c r="F118" s="27">
        <v>2</v>
      </c>
      <c r="G118" s="120" t="s">
        <v>455</v>
      </c>
      <c r="H118" s="56">
        <v>45525</v>
      </c>
      <c r="I118" s="1">
        <v>0</v>
      </c>
      <c r="J118" s="56">
        <v>45526</v>
      </c>
      <c r="K118" s="1">
        <v>2025015</v>
      </c>
      <c r="L118" s="1" t="s">
        <v>526</v>
      </c>
      <c r="M118" s="26">
        <v>0</v>
      </c>
      <c r="N118" s="1" t="s">
        <v>543</v>
      </c>
      <c r="O118" s="1">
        <v>1027</v>
      </c>
      <c r="P118" s="56">
        <v>45526</v>
      </c>
      <c r="Q118" s="1" t="s">
        <v>365</v>
      </c>
      <c r="R118" s="1" t="s">
        <v>186</v>
      </c>
    </row>
    <row r="119" spans="1:18" x14ac:dyDescent="0.25">
      <c r="A119" s="119" t="s">
        <v>365</v>
      </c>
      <c r="B119" s="26">
        <v>78.73</v>
      </c>
      <c r="C119" s="26">
        <v>0</v>
      </c>
      <c r="D119" s="26">
        <v>0</v>
      </c>
      <c r="E119" s="26">
        <v>0</v>
      </c>
      <c r="F119" s="27">
        <v>1</v>
      </c>
      <c r="G119" s="120" t="s">
        <v>455</v>
      </c>
      <c r="H119" s="56">
        <v>45525</v>
      </c>
      <c r="I119" s="1">
        <v>0</v>
      </c>
      <c r="J119" s="56">
        <v>45526</v>
      </c>
      <c r="K119" s="1">
        <v>2025015</v>
      </c>
      <c r="L119" s="1" t="s">
        <v>526</v>
      </c>
      <c r="M119" s="26">
        <v>78.73</v>
      </c>
      <c r="N119" s="1" t="s">
        <v>563</v>
      </c>
      <c r="O119" s="1">
        <v>1027</v>
      </c>
      <c r="P119" s="56">
        <v>45526</v>
      </c>
      <c r="Q119" s="1" t="s">
        <v>365</v>
      </c>
      <c r="R119" s="1" t="s">
        <v>186</v>
      </c>
    </row>
    <row r="120" spans="1:18" x14ac:dyDescent="0.25">
      <c r="A120" s="119" t="s">
        <v>365</v>
      </c>
      <c r="B120" s="26">
        <v>0</v>
      </c>
      <c r="C120" s="26">
        <v>0</v>
      </c>
      <c r="D120" s="26">
        <v>0</v>
      </c>
      <c r="E120" s="26">
        <v>0</v>
      </c>
      <c r="F120" s="27">
        <v>40</v>
      </c>
      <c r="G120" s="120" t="s">
        <v>455</v>
      </c>
      <c r="H120" s="56">
        <v>45525</v>
      </c>
      <c r="I120" s="1">
        <v>0</v>
      </c>
      <c r="J120" s="56">
        <v>45526</v>
      </c>
      <c r="K120" s="1">
        <v>2025015</v>
      </c>
      <c r="L120" s="1" t="s">
        <v>526</v>
      </c>
      <c r="M120" s="26">
        <v>0</v>
      </c>
      <c r="N120" s="1" t="s">
        <v>160</v>
      </c>
      <c r="O120" s="1">
        <v>1027</v>
      </c>
      <c r="P120" s="56">
        <v>45526</v>
      </c>
      <c r="Q120" s="1" t="s">
        <v>365</v>
      </c>
      <c r="R120" s="1" t="s">
        <v>186</v>
      </c>
    </row>
    <row r="121" spans="1:18" x14ac:dyDescent="0.25">
      <c r="A121" s="119" t="s">
        <v>365</v>
      </c>
      <c r="B121" s="26">
        <v>0</v>
      </c>
      <c r="C121" s="26">
        <v>0</v>
      </c>
      <c r="D121" s="26">
        <v>0</v>
      </c>
      <c r="E121" s="26">
        <v>0</v>
      </c>
      <c r="F121" s="27">
        <v>2</v>
      </c>
      <c r="G121" s="120" t="s">
        <v>456</v>
      </c>
      <c r="H121" s="56">
        <v>45525</v>
      </c>
      <c r="I121" s="1">
        <v>0</v>
      </c>
      <c r="J121" s="56">
        <v>45526</v>
      </c>
      <c r="K121" s="1">
        <v>2025015</v>
      </c>
      <c r="L121" s="1" t="s">
        <v>526</v>
      </c>
      <c r="M121" s="26">
        <v>0</v>
      </c>
      <c r="N121" s="1" t="s">
        <v>543</v>
      </c>
      <c r="O121" s="1">
        <v>1027</v>
      </c>
      <c r="P121" s="56">
        <v>45526</v>
      </c>
      <c r="Q121" s="1" t="s">
        <v>365</v>
      </c>
      <c r="R121" s="1" t="s">
        <v>186</v>
      </c>
    </row>
    <row r="122" spans="1:18" x14ac:dyDescent="0.25">
      <c r="A122" s="119" t="s">
        <v>365</v>
      </c>
      <c r="B122" s="26">
        <v>0</v>
      </c>
      <c r="C122" s="26">
        <v>0</v>
      </c>
      <c r="D122" s="26">
        <v>0</v>
      </c>
      <c r="E122" s="26">
        <v>0</v>
      </c>
      <c r="F122" s="27">
        <v>3</v>
      </c>
      <c r="G122" s="120" t="s">
        <v>456</v>
      </c>
      <c r="H122" s="56">
        <v>45525</v>
      </c>
      <c r="I122" s="1">
        <v>0</v>
      </c>
      <c r="J122" s="56">
        <v>45526</v>
      </c>
      <c r="K122" s="1">
        <v>2025015</v>
      </c>
      <c r="L122" s="1" t="s">
        <v>526</v>
      </c>
      <c r="M122" s="26">
        <v>0</v>
      </c>
      <c r="N122" s="1" t="s">
        <v>563</v>
      </c>
      <c r="O122" s="1">
        <v>1027</v>
      </c>
      <c r="P122" s="56">
        <v>45526</v>
      </c>
      <c r="Q122" s="1" t="s">
        <v>365</v>
      </c>
      <c r="R122" s="1" t="s">
        <v>186</v>
      </c>
    </row>
    <row r="123" spans="1:18" x14ac:dyDescent="0.25">
      <c r="A123" s="119" t="s">
        <v>365</v>
      </c>
      <c r="B123" s="26">
        <v>41.6</v>
      </c>
      <c r="C123" s="26">
        <v>0</v>
      </c>
      <c r="D123" s="26">
        <v>0</v>
      </c>
      <c r="E123" s="26">
        <v>0</v>
      </c>
      <c r="F123" s="27">
        <v>1</v>
      </c>
      <c r="G123" s="120" t="s">
        <v>456</v>
      </c>
      <c r="H123" s="56">
        <v>45525</v>
      </c>
      <c r="I123" s="1">
        <v>0</v>
      </c>
      <c r="J123" s="56">
        <v>45526</v>
      </c>
      <c r="K123" s="1">
        <v>2025015</v>
      </c>
      <c r="L123" s="1" t="s">
        <v>526</v>
      </c>
      <c r="M123" s="26">
        <v>41.6</v>
      </c>
      <c r="N123" s="1" t="s">
        <v>160</v>
      </c>
      <c r="O123" s="1">
        <v>1027</v>
      </c>
      <c r="P123" s="56">
        <v>45526</v>
      </c>
      <c r="Q123" s="1" t="s">
        <v>365</v>
      </c>
      <c r="R123" s="1" t="s">
        <v>186</v>
      </c>
    </row>
    <row r="124" spans="1:18" x14ac:dyDescent="0.25">
      <c r="A124" s="119" t="s">
        <v>241</v>
      </c>
      <c r="B124" s="26">
        <v>2552</v>
      </c>
      <c r="C124" s="26">
        <v>0</v>
      </c>
      <c r="D124" s="26">
        <v>0</v>
      </c>
      <c r="E124" s="26">
        <v>0</v>
      </c>
      <c r="F124" s="27">
        <v>1</v>
      </c>
      <c r="G124" s="120" t="s">
        <v>457</v>
      </c>
      <c r="H124" s="56">
        <v>45509</v>
      </c>
      <c r="I124" s="1">
        <v>0</v>
      </c>
      <c r="J124" s="56">
        <v>45511</v>
      </c>
      <c r="K124" s="1">
        <v>2025030</v>
      </c>
      <c r="L124" s="1" t="s">
        <v>240</v>
      </c>
      <c r="M124" s="26">
        <v>2552</v>
      </c>
      <c r="N124" s="1" t="s">
        <v>74</v>
      </c>
      <c r="O124" s="1">
        <v>1020</v>
      </c>
      <c r="P124" s="56">
        <v>45511</v>
      </c>
      <c r="Q124" s="1" t="s">
        <v>241</v>
      </c>
      <c r="R124" s="1" t="s">
        <v>186</v>
      </c>
    </row>
    <row r="125" spans="1:18" x14ac:dyDescent="0.25">
      <c r="A125" s="119" t="s">
        <v>241</v>
      </c>
      <c r="B125" s="26">
        <v>0</v>
      </c>
      <c r="C125" s="26">
        <v>0</v>
      </c>
      <c r="D125" s="26">
        <v>0</v>
      </c>
      <c r="E125" s="26">
        <v>0</v>
      </c>
      <c r="F125" s="27">
        <v>1</v>
      </c>
      <c r="G125" s="120" t="s">
        <v>458</v>
      </c>
      <c r="H125" s="56">
        <v>45517</v>
      </c>
      <c r="I125" s="1">
        <v>0</v>
      </c>
      <c r="J125" s="56">
        <v>45526</v>
      </c>
      <c r="K125" s="1">
        <v>2025030</v>
      </c>
      <c r="L125" s="1" t="s">
        <v>240</v>
      </c>
      <c r="M125" s="26">
        <v>0</v>
      </c>
      <c r="N125" s="1" t="s">
        <v>74</v>
      </c>
      <c r="O125" s="1">
        <v>1027</v>
      </c>
      <c r="P125" s="56">
        <v>45526</v>
      </c>
      <c r="Q125" s="1" t="s">
        <v>241</v>
      </c>
      <c r="R125" s="1" t="s">
        <v>186</v>
      </c>
    </row>
    <row r="126" spans="1:18" x14ac:dyDescent="0.25">
      <c r="A126" s="119" t="s">
        <v>366</v>
      </c>
      <c r="B126" s="26">
        <v>420</v>
      </c>
      <c r="C126" s="26">
        <v>0</v>
      </c>
      <c r="D126" s="26">
        <v>0</v>
      </c>
      <c r="E126" s="26">
        <v>0</v>
      </c>
      <c r="F126" s="27">
        <v>1</v>
      </c>
      <c r="G126" s="120" t="s">
        <v>458</v>
      </c>
      <c r="H126" s="56">
        <v>45517</v>
      </c>
      <c r="I126" s="1">
        <v>0</v>
      </c>
      <c r="J126" s="56">
        <v>45526</v>
      </c>
      <c r="K126" s="1">
        <v>2025030</v>
      </c>
      <c r="L126" s="1" t="s">
        <v>240</v>
      </c>
      <c r="M126" s="26">
        <v>420</v>
      </c>
      <c r="N126" s="1" t="s">
        <v>564</v>
      </c>
      <c r="O126" s="1">
        <v>1027</v>
      </c>
      <c r="P126" s="56">
        <v>45526</v>
      </c>
      <c r="Q126" s="1" t="s">
        <v>366</v>
      </c>
      <c r="R126" s="1" t="s">
        <v>186</v>
      </c>
    </row>
    <row r="127" spans="1:18" x14ac:dyDescent="0.25">
      <c r="A127" s="119" t="s">
        <v>367</v>
      </c>
      <c r="B127" s="26">
        <v>0</v>
      </c>
      <c r="C127" s="26">
        <v>0</v>
      </c>
      <c r="D127" s="26">
        <v>0</v>
      </c>
      <c r="E127" s="26">
        <v>0</v>
      </c>
      <c r="F127" s="27">
        <v>12</v>
      </c>
      <c r="G127" s="120" t="s">
        <v>458</v>
      </c>
      <c r="H127" s="56">
        <v>45517</v>
      </c>
      <c r="I127" s="1">
        <v>0</v>
      </c>
      <c r="J127" s="56">
        <v>45526</v>
      </c>
      <c r="K127" s="1">
        <v>2025030</v>
      </c>
      <c r="L127" s="1" t="s">
        <v>240</v>
      </c>
      <c r="M127" s="26">
        <v>0</v>
      </c>
      <c r="N127" s="1" t="s">
        <v>564</v>
      </c>
      <c r="O127" s="1">
        <v>1027</v>
      </c>
      <c r="P127" s="56">
        <v>45526</v>
      </c>
      <c r="Q127" s="1" t="s">
        <v>367</v>
      </c>
      <c r="R127" s="1" t="s">
        <v>186</v>
      </c>
    </row>
    <row r="128" spans="1:18" x14ac:dyDescent="0.25">
      <c r="A128" s="119" t="s">
        <v>367</v>
      </c>
      <c r="B128" s="26">
        <v>0</v>
      </c>
      <c r="C128" s="26">
        <v>0</v>
      </c>
      <c r="D128" s="26">
        <v>0</v>
      </c>
      <c r="E128" s="26">
        <v>0</v>
      </c>
      <c r="F128" s="27">
        <v>6</v>
      </c>
      <c r="G128" s="120" t="s">
        <v>458</v>
      </c>
      <c r="H128" s="56">
        <v>45517</v>
      </c>
      <c r="I128" s="1">
        <v>0</v>
      </c>
      <c r="J128" s="56">
        <v>45526</v>
      </c>
      <c r="K128" s="1">
        <v>2025030</v>
      </c>
      <c r="L128" s="1" t="s">
        <v>240</v>
      </c>
      <c r="M128" s="26">
        <v>0</v>
      </c>
      <c r="N128" s="1" t="s">
        <v>277</v>
      </c>
      <c r="O128" s="1">
        <v>1027</v>
      </c>
      <c r="P128" s="56">
        <v>45526</v>
      </c>
      <c r="Q128" s="1" t="s">
        <v>367</v>
      </c>
      <c r="R128" s="1" t="s">
        <v>186</v>
      </c>
    </row>
    <row r="129" spans="1:18" x14ac:dyDescent="0.25">
      <c r="A129" s="119" t="s">
        <v>368</v>
      </c>
      <c r="B129" s="26">
        <v>35</v>
      </c>
      <c r="C129" s="26">
        <v>0</v>
      </c>
      <c r="D129" s="26">
        <v>0</v>
      </c>
      <c r="E129" s="26">
        <v>0</v>
      </c>
      <c r="F129" s="27">
        <v>60</v>
      </c>
      <c r="G129" s="120" t="s">
        <v>459</v>
      </c>
      <c r="H129" s="56">
        <v>45534</v>
      </c>
      <c r="I129" s="1">
        <v>0</v>
      </c>
      <c r="J129" s="56">
        <v>45534</v>
      </c>
      <c r="K129" s="1">
        <v>2025083</v>
      </c>
      <c r="L129" s="1" t="s">
        <v>240</v>
      </c>
      <c r="M129" s="26">
        <v>2100</v>
      </c>
      <c r="N129" s="1" t="s">
        <v>565</v>
      </c>
      <c r="O129" s="1">
        <v>1040</v>
      </c>
      <c r="P129" s="56">
        <v>45534</v>
      </c>
      <c r="Q129" s="1" t="s">
        <v>368</v>
      </c>
      <c r="R129" s="1" t="s">
        <v>185</v>
      </c>
    </row>
    <row r="130" spans="1:18" x14ac:dyDescent="0.25">
      <c r="A130" s="119" t="s">
        <v>369</v>
      </c>
      <c r="B130" s="26">
        <v>769.99</v>
      </c>
      <c r="C130" s="26">
        <v>0</v>
      </c>
      <c r="D130" s="26">
        <v>0</v>
      </c>
      <c r="E130" s="26">
        <v>0</v>
      </c>
      <c r="F130" s="27">
        <v>2</v>
      </c>
      <c r="G130" s="120" t="s">
        <v>459</v>
      </c>
      <c r="H130" s="56">
        <v>45534</v>
      </c>
      <c r="I130" s="1">
        <v>0</v>
      </c>
      <c r="J130" s="56">
        <v>45534</v>
      </c>
      <c r="K130" s="1">
        <v>2025083</v>
      </c>
      <c r="L130" s="1" t="s">
        <v>240</v>
      </c>
      <c r="M130" s="26">
        <v>1539.98</v>
      </c>
      <c r="N130" s="1" t="s">
        <v>566</v>
      </c>
      <c r="O130" s="1">
        <v>1040</v>
      </c>
      <c r="P130" s="56">
        <v>45534</v>
      </c>
      <c r="Q130" s="1" t="s">
        <v>369</v>
      </c>
      <c r="R130" s="1" t="s">
        <v>185</v>
      </c>
    </row>
    <row r="131" spans="1:18" x14ac:dyDescent="0.25">
      <c r="A131" s="119" t="s">
        <v>370</v>
      </c>
      <c r="B131" s="26">
        <v>264.99</v>
      </c>
      <c r="C131" s="26">
        <v>0</v>
      </c>
      <c r="D131" s="26">
        <v>0</v>
      </c>
      <c r="E131" s="26">
        <v>0</v>
      </c>
      <c r="F131" s="27">
        <v>60</v>
      </c>
      <c r="G131" s="120" t="s">
        <v>459</v>
      </c>
      <c r="H131" s="56">
        <v>45534</v>
      </c>
      <c r="I131" s="1">
        <v>0</v>
      </c>
      <c r="J131" s="56">
        <v>45534</v>
      </c>
      <c r="K131" s="1">
        <v>2025083</v>
      </c>
      <c r="L131" s="1" t="s">
        <v>240</v>
      </c>
      <c r="M131" s="26">
        <v>15899.4</v>
      </c>
      <c r="N131" s="1" t="s">
        <v>566</v>
      </c>
      <c r="O131" s="1">
        <v>1040</v>
      </c>
      <c r="P131" s="56">
        <v>45534</v>
      </c>
      <c r="Q131" s="1" t="s">
        <v>370</v>
      </c>
      <c r="R131" s="1" t="s">
        <v>185</v>
      </c>
    </row>
    <row r="132" spans="1:18" x14ac:dyDescent="0.25">
      <c r="A132" s="119" t="s">
        <v>371</v>
      </c>
      <c r="B132" s="26">
        <v>929.99</v>
      </c>
      <c r="C132" s="26">
        <v>0</v>
      </c>
      <c r="D132" s="26">
        <v>0</v>
      </c>
      <c r="E132" s="26">
        <v>0</v>
      </c>
      <c r="F132" s="27">
        <v>17</v>
      </c>
      <c r="G132" s="120" t="s">
        <v>459</v>
      </c>
      <c r="H132" s="56">
        <v>45534</v>
      </c>
      <c r="I132" s="1">
        <v>0</v>
      </c>
      <c r="J132" s="56">
        <v>45534</v>
      </c>
      <c r="K132" s="1">
        <v>2025083</v>
      </c>
      <c r="L132" s="1" t="s">
        <v>240</v>
      </c>
      <c r="M132" s="26">
        <v>15809.83</v>
      </c>
      <c r="N132" s="1" t="s">
        <v>567</v>
      </c>
      <c r="O132" s="1">
        <v>1040</v>
      </c>
      <c r="P132" s="56">
        <v>45534</v>
      </c>
      <c r="Q132" s="1" t="s">
        <v>371</v>
      </c>
      <c r="R132" s="1" t="s">
        <v>185</v>
      </c>
    </row>
    <row r="133" spans="1:18" x14ac:dyDescent="0.25">
      <c r="A133" s="119" t="s">
        <v>372</v>
      </c>
      <c r="B133" s="26">
        <v>1699.99</v>
      </c>
      <c r="C133" s="26">
        <v>0</v>
      </c>
      <c r="D133" s="26">
        <v>0</v>
      </c>
      <c r="E133" s="26">
        <v>0</v>
      </c>
      <c r="F133" s="27">
        <v>1</v>
      </c>
      <c r="G133" s="120" t="s">
        <v>459</v>
      </c>
      <c r="H133" s="56">
        <v>45534</v>
      </c>
      <c r="I133" s="1">
        <v>0</v>
      </c>
      <c r="J133" s="56">
        <v>45534</v>
      </c>
      <c r="K133" s="1">
        <v>2025083</v>
      </c>
      <c r="L133" s="1" t="s">
        <v>240</v>
      </c>
      <c r="M133" s="26">
        <v>1699.99</v>
      </c>
      <c r="N133" s="1" t="s">
        <v>567</v>
      </c>
      <c r="O133" s="1">
        <v>1040</v>
      </c>
      <c r="P133" s="56">
        <v>45534</v>
      </c>
      <c r="Q133" s="1" t="s">
        <v>372</v>
      </c>
      <c r="R133" s="1" t="s">
        <v>185</v>
      </c>
    </row>
    <row r="134" spans="1:18" x14ac:dyDescent="0.25">
      <c r="A134" s="119" t="s">
        <v>373</v>
      </c>
      <c r="B134" s="26">
        <v>229.99</v>
      </c>
      <c r="C134" s="26">
        <v>0</v>
      </c>
      <c r="D134" s="26">
        <v>0</v>
      </c>
      <c r="E134" s="26">
        <v>0</v>
      </c>
      <c r="F134" s="27">
        <v>1</v>
      </c>
      <c r="G134" s="120" t="s">
        <v>459</v>
      </c>
      <c r="H134" s="56">
        <v>45534</v>
      </c>
      <c r="I134" s="1">
        <v>0</v>
      </c>
      <c r="J134" s="56">
        <v>45534</v>
      </c>
      <c r="K134" s="1">
        <v>2025083</v>
      </c>
      <c r="L134" s="1" t="s">
        <v>240</v>
      </c>
      <c r="M134" s="26">
        <v>229.99</v>
      </c>
      <c r="N134" s="1" t="s">
        <v>567</v>
      </c>
      <c r="O134" s="1">
        <v>1040</v>
      </c>
      <c r="P134" s="56">
        <v>45534</v>
      </c>
      <c r="Q134" s="1" t="s">
        <v>373</v>
      </c>
      <c r="R134" s="1" t="s">
        <v>185</v>
      </c>
    </row>
    <row r="135" spans="1:18" x14ac:dyDescent="0.25">
      <c r="A135" s="119" t="s">
        <v>374</v>
      </c>
      <c r="B135" s="26">
        <v>349.99</v>
      </c>
      <c r="C135" s="26">
        <v>0</v>
      </c>
      <c r="D135" s="26">
        <v>0</v>
      </c>
      <c r="E135" s="26">
        <v>0</v>
      </c>
      <c r="F135" s="27">
        <v>1</v>
      </c>
      <c r="G135" s="120" t="s">
        <v>459</v>
      </c>
      <c r="H135" s="56">
        <v>45534</v>
      </c>
      <c r="I135" s="1">
        <v>0</v>
      </c>
      <c r="J135" s="56">
        <v>45534</v>
      </c>
      <c r="K135" s="1">
        <v>2025083</v>
      </c>
      <c r="L135" s="1" t="s">
        <v>240</v>
      </c>
      <c r="M135" s="26">
        <v>349.99</v>
      </c>
      <c r="N135" s="1" t="s">
        <v>567</v>
      </c>
      <c r="O135" s="1">
        <v>1040</v>
      </c>
      <c r="P135" s="56">
        <v>45534</v>
      </c>
      <c r="Q135" s="1" t="s">
        <v>374</v>
      </c>
      <c r="R135" s="1" t="s">
        <v>185</v>
      </c>
    </row>
    <row r="136" spans="1:18" x14ac:dyDescent="0.25">
      <c r="A136" s="119" t="s">
        <v>375</v>
      </c>
      <c r="B136" s="26">
        <v>39.99</v>
      </c>
      <c r="C136" s="26">
        <v>0</v>
      </c>
      <c r="D136" s="26">
        <v>0</v>
      </c>
      <c r="E136" s="26">
        <v>0</v>
      </c>
      <c r="F136" s="27">
        <v>1</v>
      </c>
      <c r="G136" s="120" t="s">
        <v>459</v>
      </c>
      <c r="H136" s="56">
        <v>45534</v>
      </c>
      <c r="I136" s="1">
        <v>0</v>
      </c>
      <c r="J136" s="56">
        <v>45534</v>
      </c>
      <c r="K136" s="1">
        <v>2025083</v>
      </c>
      <c r="L136" s="1" t="s">
        <v>240</v>
      </c>
      <c r="M136" s="26">
        <v>39.99</v>
      </c>
      <c r="N136" s="1" t="s">
        <v>567</v>
      </c>
      <c r="O136" s="1">
        <v>1040</v>
      </c>
      <c r="P136" s="56">
        <v>45534</v>
      </c>
      <c r="Q136" s="1" t="s">
        <v>375</v>
      </c>
      <c r="R136" s="1" t="s">
        <v>185</v>
      </c>
    </row>
    <row r="137" spans="1:18" x14ac:dyDescent="0.25">
      <c r="A137" s="119" t="s">
        <v>376</v>
      </c>
      <c r="B137" s="26">
        <v>59.99</v>
      </c>
      <c r="C137" s="26">
        <v>0</v>
      </c>
      <c r="D137" s="26">
        <v>0</v>
      </c>
      <c r="E137" s="26">
        <v>0</v>
      </c>
      <c r="F137" s="27">
        <v>1</v>
      </c>
      <c r="G137" s="120" t="s">
        <v>459</v>
      </c>
      <c r="H137" s="56">
        <v>45534</v>
      </c>
      <c r="I137" s="1">
        <v>0</v>
      </c>
      <c r="J137" s="56">
        <v>45534</v>
      </c>
      <c r="K137" s="1">
        <v>2025083</v>
      </c>
      <c r="L137" s="1" t="s">
        <v>240</v>
      </c>
      <c r="M137" s="26">
        <v>59.99</v>
      </c>
      <c r="N137" s="1" t="s">
        <v>567</v>
      </c>
      <c r="O137" s="1">
        <v>1040</v>
      </c>
      <c r="P137" s="56">
        <v>45534</v>
      </c>
      <c r="Q137" s="1" t="s">
        <v>376</v>
      </c>
      <c r="R137" s="1" t="s">
        <v>185</v>
      </c>
    </row>
    <row r="138" spans="1:18" x14ac:dyDescent="0.25">
      <c r="A138" s="119" t="s">
        <v>377</v>
      </c>
      <c r="B138" s="26">
        <v>89.99</v>
      </c>
      <c r="C138" s="26">
        <v>0</v>
      </c>
      <c r="D138" s="26">
        <v>0</v>
      </c>
      <c r="E138" s="26">
        <v>0</v>
      </c>
      <c r="F138" s="27">
        <v>1</v>
      </c>
      <c r="G138" s="120" t="s">
        <v>459</v>
      </c>
      <c r="H138" s="56">
        <v>45534</v>
      </c>
      <c r="I138" s="1">
        <v>0</v>
      </c>
      <c r="J138" s="56">
        <v>45534</v>
      </c>
      <c r="K138" s="1">
        <v>2025083</v>
      </c>
      <c r="L138" s="1" t="s">
        <v>240</v>
      </c>
      <c r="M138" s="26">
        <v>89.99</v>
      </c>
      <c r="N138" s="1" t="s">
        <v>567</v>
      </c>
      <c r="O138" s="1">
        <v>1040</v>
      </c>
      <c r="P138" s="56">
        <v>45534</v>
      </c>
      <c r="Q138" s="1" t="s">
        <v>377</v>
      </c>
      <c r="R138" s="1" t="s">
        <v>185</v>
      </c>
    </row>
    <row r="139" spans="1:18" x14ac:dyDescent="0.25">
      <c r="A139" s="119" t="s">
        <v>378</v>
      </c>
      <c r="B139" s="26">
        <v>249.99</v>
      </c>
      <c r="C139" s="26">
        <v>0</v>
      </c>
      <c r="D139" s="26">
        <v>0</v>
      </c>
      <c r="E139" s="26">
        <v>0</v>
      </c>
      <c r="F139" s="27">
        <v>1</v>
      </c>
      <c r="G139" s="120" t="s">
        <v>459</v>
      </c>
      <c r="H139" s="56">
        <v>45534</v>
      </c>
      <c r="I139" s="1">
        <v>0</v>
      </c>
      <c r="J139" s="56">
        <v>45534</v>
      </c>
      <c r="K139" s="1">
        <v>2025083</v>
      </c>
      <c r="L139" s="1" t="s">
        <v>240</v>
      </c>
      <c r="M139" s="26">
        <v>249.99</v>
      </c>
      <c r="N139" s="1" t="s">
        <v>567</v>
      </c>
      <c r="O139" s="1">
        <v>1040</v>
      </c>
      <c r="P139" s="56">
        <v>45534</v>
      </c>
      <c r="Q139" s="1" t="s">
        <v>378</v>
      </c>
      <c r="R139" s="1" t="s">
        <v>185</v>
      </c>
    </row>
    <row r="140" spans="1:18" x14ac:dyDescent="0.25">
      <c r="A140" s="119" t="s">
        <v>188</v>
      </c>
      <c r="B140" s="26">
        <v>97.89</v>
      </c>
      <c r="C140" s="26">
        <v>0</v>
      </c>
      <c r="D140" s="26">
        <v>0</v>
      </c>
      <c r="E140" s="26">
        <v>0</v>
      </c>
      <c r="F140" s="27">
        <v>1</v>
      </c>
      <c r="G140" s="120" t="s">
        <v>460</v>
      </c>
      <c r="H140" s="56">
        <v>45519</v>
      </c>
      <c r="I140" s="1">
        <v>0</v>
      </c>
      <c r="J140" s="56">
        <v>45534</v>
      </c>
      <c r="L140" s="1" t="s">
        <v>70</v>
      </c>
      <c r="M140" s="26">
        <v>97.89</v>
      </c>
      <c r="N140" s="1" t="s">
        <v>155</v>
      </c>
      <c r="O140" s="1">
        <v>1035</v>
      </c>
      <c r="P140" s="56">
        <v>45534</v>
      </c>
      <c r="R140" s="1" t="s">
        <v>194</v>
      </c>
    </row>
    <row r="141" spans="1:18" x14ac:dyDescent="0.25">
      <c r="A141" s="119" t="s">
        <v>187</v>
      </c>
      <c r="B141" s="26">
        <v>1783.9</v>
      </c>
      <c r="C141" s="26">
        <v>0</v>
      </c>
      <c r="D141" s="26">
        <v>0</v>
      </c>
      <c r="E141" s="26">
        <v>0</v>
      </c>
      <c r="F141" s="27">
        <v>1</v>
      </c>
      <c r="G141" s="120" t="s">
        <v>461</v>
      </c>
      <c r="H141" s="56">
        <v>45534</v>
      </c>
      <c r="I141" s="1">
        <v>0</v>
      </c>
      <c r="J141" s="56">
        <v>45534</v>
      </c>
      <c r="L141" s="1" t="s">
        <v>70</v>
      </c>
      <c r="M141" s="26">
        <v>1783.9</v>
      </c>
      <c r="N141" s="1" t="s">
        <v>60</v>
      </c>
      <c r="O141" s="1">
        <v>1035</v>
      </c>
      <c r="P141" s="56">
        <v>45534</v>
      </c>
      <c r="R141" s="1" t="s">
        <v>186</v>
      </c>
    </row>
    <row r="142" spans="1:18" x14ac:dyDescent="0.25">
      <c r="A142" s="119" t="s">
        <v>190</v>
      </c>
      <c r="B142" s="26">
        <v>51.5</v>
      </c>
      <c r="C142" s="26">
        <v>0</v>
      </c>
      <c r="D142" s="26">
        <v>0</v>
      </c>
      <c r="E142" s="26">
        <v>0</v>
      </c>
      <c r="F142" s="27">
        <v>1</v>
      </c>
      <c r="G142" s="120" t="s">
        <v>461</v>
      </c>
      <c r="H142" s="56">
        <v>45534</v>
      </c>
      <c r="I142" s="1">
        <v>0</v>
      </c>
      <c r="J142" s="56">
        <v>45534</v>
      </c>
      <c r="L142" s="1" t="s">
        <v>70</v>
      </c>
      <c r="M142" s="26">
        <v>51.5</v>
      </c>
      <c r="N142" s="1" t="s">
        <v>66</v>
      </c>
      <c r="O142" s="1">
        <v>1035</v>
      </c>
      <c r="P142" s="56">
        <v>45534</v>
      </c>
      <c r="R142" s="1" t="s">
        <v>191</v>
      </c>
    </row>
    <row r="143" spans="1:18" x14ac:dyDescent="0.25">
      <c r="A143" s="119" t="s">
        <v>190</v>
      </c>
      <c r="B143" s="26">
        <v>7.7</v>
      </c>
      <c r="C143" s="26">
        <v>0</v>
      </c>
      <c r="D143" s="26">
        <v>0</v>
      </c>
      <c r="E143" s="26">
        <v>0</v>
      </c>
      <c r="F143" s="27">
        <v>1</v>
      </c>
      <c r="G143" s="120" t="s">
        <v>461</v>
      </c>
      <c r="H143" s="56">
        <v>45534</v>
      </c>
      <c r="I143" s="1">
        <v>0</v>
      </c>
      <c r="J143" s="56">
        <v>45534</v>
      </c>
      <c r="L143" s="1" t="s">
        <v>70</v>
      </c>
      <c r="M143" s="26">
        <v>7.7</v>
      </c>
      <c r="N143" s="1" t="s">
        <v>552</v>
      </c>
      <c r="O143" s="1">
        <v>1035</v>
      </c>
      <c r="P143" s="56">
        <v>45534</v>
      </c>
      <c r="R143" s="1" t="s">
        <v>581</v>
      </c>
    </row>
    <row r="144" spans="1:18" x14ac:dyDescent="0.25">
      <c r="A144" s="119" t="s">
        <v>190</v>
      </c>
      <c r="B144" s="26">
        <v>51.15</v>
      </c>
      <c r="C144" s="26">
        <v>0</v>
      </c>
      <c r="D144" s="26">
        <v>0</v>
      </c>
      <c r="E144" s="26">
        <v>0</v>
      </c>
      <c r="F144" s="27">
        <v>1</v>
      </c>
      <c r="G144" s="120" t="s">
        <v>461</v>
      </c>
      <c r="H144" s="56">
        <v>45534</v>
      </c>
      <c r="I144" s="1">
        <v>0</v>
      </c>
      <c r="J144" s="56">
        <v>45534</v>
      </c>
      <c r="L144" s="1" t="s">
        <v>70</v>
      </c>
      <c r="M144" s="26">
        <v>51.15</v>
      </c>
      <c r="N144" s="1" t="s">
        <v>265</v>
      </c>
      <c r="O144" s="1">
        <v>1035</v>
      </c>
      <c r="P144" s="56">
        <v>45534</v>
      </c>
      <c r="R144" s="1" t="s">
        <v>266</v>
      </c>
    </row>
    <row r="145" spans="1:18" x14ac:dyDescent="0.25">
      <c r="A145" s="119" t="s">
        <v>188</v>
      </c>
      <c r="B145" s="26">
        <v>49.2</v>
      </c>
      <c r="C145" s="26">
        <v>0</v>
      </c>
      <c r="D145" s="26">
        <v>0</v>
      </c>
      <c r="E145" s="26">
        <v>0</v>
      </c>
      <c r="F145" s="27">
        <v>1</v>
      </c>
      <c r="G145" s="120" t="s">
        <v>461</v>
      </c>
      <c r="H145" s="56">
        <v>45534</v>
      </c>
      <c r="I145" s="1">
        <v>0</v>
      </c>
      <c r="J145" s="56">
        <v>45534</v>
      </c>
      <c r="L145" s="1" t="s">
        <v>70</v>
      </c>
      <c r="M145" s="26">
        <v>49.2</v>
      </c>
      <c r="N145" s="1" t="s">
        <v>554</v>
      </c>
      <c r="O145" s="1">
        <v>1035</v>
      </c>
      <c r="P145" s="56">
        <v>45534</v>
      </c>
      <c r="R145" s="1" t="s">
        <v>582</v>
      </c>
    </row>
    <row r="146" spans="1:18" x14ac:dyDescent="0.25">
      <c r="A146" s="119" t="s">
        <v>187</v>
      </c>
      <c r="B146" s="26">
        <v>1733.12</v>
      </c>
      <c r="C146" s="26">
        <v>0</v>
      </c>
      <c r="D146" s="26">
        <v>0</v>
      </c>
      <c r="E146" s="26">
        <v>0</v>
      </c>
      <c r="F146" s="27">
        <v>1</v>
      </c>
      <c r="G146" s="120" t="s">
        <v>462</v>
      </c>
      <c r="H146" s="56">
        <v>45519</v>
      </c>
      <c r="I146" s="1">
        <v>0</v>
      </c>
      <c r="J146" s="56">
        <v>45534</v>
      </c>
      <c r="L146" s="1" t="s">
        <v>70</v>
      </c>
      <c r="M146" s="26">
        <v>1733.12</v>
      </c>
      <c r="N146" s="1" t="s">
        <v>60</v>
      </c>
      <c r="O146" s="1">
        <v>1035</v>
      </c>
      <c r="P146" s="56">
        <v>45534</v>
      </c>
      <c r="R146" s="1" t="s">
        <v>186</v>
      </c>
    </row>
    <row r="147" spans="1:18" x14ac:dyDescent="0.25">
      <c r="A147" s="119" t="s">
        <v>190</v>
      </c>
      <c r="B147" s="26">
        <v>85.83</v>
      </c>
      <c r="C147" s="26">
        <v>0</v>
      </c>
      <c r="D147" s="26">
        <v>0</v>
      </c>
      <c r="E147" s="26">
        <v>0</v>
      </c>
      <c r="F147" s="27">
        <v>1</v>
      </c>
      <c r="G147" s="120" t="s">
        <v>462</v>
      </c>
      <c r="H147" s="56">
        <v>45519</v>
      </c>
      <c r="I147" s="1">
        <v>0</v>
      </c>
      <c r="J147" s="56">
        <v>45534</v>
      </c>
      <c r="L147" s="1" t="s">
        <v>70</v>
      </c>
      <c r="M147" s="26">
        <v>85.83</v>
      </c>
      <c r="N147" s="1" t="s">
        <v>66</v>
      </c>
      <c r="O147" s="1">
        <v>1035</v>
      </c>
      <c r="P147" s="56">
        <v>45534</v>
      </c>
      <c r="R147" s="1" t="s">
        <v>191</v>
      </c>
    </row>
    <row r="148" spans="1:18" x14ac:dyDescent="0.25">
      <c r="A148" s="119" t="s">
        <v>190</v>
      </c>
      <c r="B148" s="26">
        <v>7.7</v>
      </c>
      <c r="C148" s="26">
        <v>0</v>
      </c>
      <c r="D148" s="26">
        <v>0</v>
      </c>
      <c r="E148" s="26">
        <v>0</v>
      </c>
      <c r="F148" s="27">
        <v>1</v>
      </c>
      <c r="G148" s="120" t="s">
        <v>462</v>
      </c>
      <c r="H148" s="56">
        <v>45519</v>
      </c>
      <c r="I148" s="1">
        <v>0</v>
      </c>
      <c r="J148" s="56">
        <v>45534</v>
      </c>
      <c r="L148" s="1" t="s">
        <v>70</v>
      </c>
      <c r="M148" s="26">
        <v>7.7</v>
      </c>
      <c r="N148" s="1" t="s">
        <v>552</v>
      </c>
      <c r="O148" s="1">
        <v>1035</v>
      </c>
      <c r="P148" s="56">
        <v>45534</v>
      </c>
      <c r="R148" s="1" t="s">
        <v>581</v>
      </c>
    </row>
    <row r="149" spans="1:18" x14ac:dyDescent="0.25">
      <c r="A149" s="119" t="s">
        <v>190</v>
      </c>
      <c r="B149" s="26">
        <v>51.15</v>
      </c>
      <c r="C149" s="26">
        <v>0</v>
      </c>
      <c r="D149" s="26">
        <v>0</v>
      </c>
      <c r="E149" s="26">
        <v>0</v>
      </c>
      <c r="F149" s="27">
        <v>1</v>
      </c>
      <c r="G149" s="120" t="s">
        <v>462</v>
      </c>
      <c r="H149" s="56">
        <v>45519</v>
      </c>
      <c r="I149" s="1">
        <v>0</v>
      </c>
      <c r="J149" s="56">
        <v>45534</v>
      </c>
      <c r="L149" s="1" t="s">
        <v>70</v>
      </c>
      <c r="M149" s="26">
        <v>51.15</v>
      </c>
      <c r="N149" s="1" t="s">
        <v>265</v>
      </c>
      <c r="O149" s="1">
        <v>1035</v>
      </c>
      <c r="P149" s="56">
        <v>45534</v>
      </c>
      <c r="R149" s="1" t="s">
        <v>266</v>
      </c>
    </row>
    <row r="150" spans="1:18" x14ac:dyDescent="0.25">
      <c r="A150" s="119" t="s">
        <v>188</v>
      </c>
      <c r="B150" s="26">
        <v>101.34</v>
      </c>
      <c r="C150" s="26">
        <v>0</v>
      </c>
      <c r="D150" s="26">
        <v>0</v>
      </c>
      <c r="E150" s="26">
        <v>0</v>
      </c>
      <c r="F150" s="27">
        <v>1</v>
      </c>
      <c r="G150" s="120" t="s">
        <v>463</v>
      </c>
      <c r="H150" s="56">
        <v>45534</v>
      </c>
      <c r="I150" s="1">
        <v>0</v>
      </c>
      <c r="J150" s="56">
        <v>45534</v>
      </c>
      <c r="L150" s="1" t="s">
        <v>70</v>
      </c>
      <c r="M150" s="26">
        <v>101.34</v>
      </c>
      <c r="N150" s="1" t="s">
        <v>155</v>
      </c>
      <c r="O150" s="1">
        <v>1035</v>
      </c>
      <c r="P150" s="56">
        <v>45534</v>
      </c>
      <c r="R150" s="1" t="s">
        <v>194</v>
      </c>
    </row>
    <row r="151" spans="1:18" x14ac:dyDescent="0.25">
      <c r="A151" s="119" t="s">
        <v>246</v>
      </c>
      <c r="B151" s="26">
        <v>248.54</v>
      </c>
      <c r="C151" s="26">
        <v>0</v>
      </c>
      <c r="D151" s="26">
        <v>0</v>
      </c>
      <c r="E151" s="26">
        <v>0</v>
      </c>
      <c r="F151" s="27">
        <v>1</v>
      </c>
      <c r="G151" s="120" t="s">
        <v>464</v>
      </c>
      <c r="H151" s="56">
        <v>45509</v>
      </c>
      <c r="I151" s="1">
        <v>9268</v>
      </c>
      <c r="J151" s="56">
        <v>45511</v>
      </c>
      <c r="K151" s="1">
        <v>2025029</v>
      </c>
      <c r="L151" s="1" t="s">
        <v>247</v>
      </c>
      <c r="M151" s="26">
        <v>248.54</v>
      </c>
      <c r="N151" s="1" t="s">
        <v>248</v>
      </c>
      <c r="O151" s="1">
        <v>1019</v>
      </c>
      <c r="P151" s="56">
        <v>45511</v>
      </c>
      <c r="Q151" s="1" t="s">
        <v>246</v>
      </c>
      <c r="R151" s="1" t="s">
        <v>186</v>
      </c>
    </row>
    <row r="152" spans="1:18" x14ac:dyDescent="0.25">
      <c r="A152" s="119" t="s">
        <v>379</v>
      </c>
      <c r="B152" s="26">
        <v>38163</v>
      </c>
      <c r="C152" s="26">
        <v>0</v>
      </c>
      <c r="D152" s="26">
        <v>0</v>
      </c>
      <c r="E152" s="26">
        <v>0</v>
      </c>
      <c r="F152" s="27">
        <v>1</v>
      </c>
      <c r="G152" s="120" t="s">
        <v>465</v>
      </c>
      <c r="H152" s="56">
        <v>45506</v>
      </c>
      <c r="I152" s="1">
        <v>0</v>
      </c>
      <c r="J152" s="56">
        <v>45506</v>
      </c>
      <c r="K152" s="1">
        <v>2025006</v>
      </c>
      <c r="L152" s="1" t="s">
        <v>201</v>
      </c>
      <c r="M152" s="26">
        <v>38163</v>
      </c>
      <c r="N152" s="1" t="s">
        <v>568</v>
      </c>
      <c r="O152" s="1">
        <v>1018</v>
      </c>
      <c r="P152" s="56">
        <v>45506</v>
      </c>
      <c r="Q152" s="1" t="s">
        <v>379</v>
      </c>
      <c r="R152" s="1" t="s">
        <v>186</v>
      </c>
    </row>
    <row r="153" spans="1:18" x14ac:dyDescent="0.25">
      <c r="A153" s="119" t="s">
        <v>216</v>
      </c>
      <c r="B153" s="26">
        <v>104.34</v>
      </c>
      <c r="C153" s="26">
        <v>0</v>
      </c>
      <c r="D153" s="26">
        <v>0</v>
      </c>
      <c r="E153" s="26">
        <v>0</v>
      </c>
      <c r="F153" s="27">
        <v>1</v>
      </c>
      <c r="G153" s="120" t="s">
        <v>466</v>
      </c>
      <c r="H153" s="56">
        <v>45534</v>
      </c>
      <c r="I153" s="1">
        <v>0</v>
      </c>
      <c r="J153" s="56">
        <v>45534</v>
      </c>
      <c r="L153" s="1" t="s">
        <v>201</v>
      </c>
      <c r="M153" s="26">
        <v>104.34</v>
      </c>
      <c r="N153" s="1" t="s">
        <v>202</v>
      </c>
      <c r="O153" s="1">
        <v>1038</v>
      </c>
      <c r="P153" s="56">
        <v>45534</v>
      </c>
      <c r="R153" s="1" t="s">
        <v>186</v>
      </c>
    </row>
    <row r="154" spans="1:18" x14ac:dyDescent="0.25">
      <c r="A154" s="119" t="s">
        <v>216</v>
      </c>
      <c r="B154" s="26">
        <v>9.66</v>
      </c>
      <c r="C154" s="26">
        <v>0</v>
      </c>
      <c r="D154" s="26">
        <v>0</v>
      </c>
      <c r="E154" s="26">
        <v>0</v>
      </c>
      <c r="F154" s="27">
        <v>1</v>
      </c>
      <c r="G154" s="120" t="s">
        <v>466</v>
      </c>
      <c r="H154" s="56">
        <v>45534</v>
      </c>
      <c r="I154" s="1">
        <v>0</v>
      </c>
      <c r="J154" s="56">
        <v>45534</v>
      </c>
      <c r="L154" s="1" t="s">
        <v>201</v>
      </c>
      <c r="M154" s="26">
        <v>9.66</v>
      </c>
      <c r="N154" s="1" t="s">
        <v>217</v>
      </c>
      <c r="O154" s="1">
        <v>1038</v>
      </c>
      <c r="P154" s="56">
        <v>45534</v>
      </c>
      <c r="R154" s="1" t="s">
        <v>191</v>
      </c>
    </row>
    <row r="155" spans="1:18" x14ac:dyDescent="0.25">
      <c r="A155" s="119" t="s">
        <v>205</v>
      </c>
      <c r="B155" s="26">
        <v>372.14</v>
      </c>
      <c r="C155" s="26">
        <v>0</v>
      </c>
      <c r="D155" s="26">
        <v>0</v>
      </c>
      <c r="E155" s="26">
        <v>0</v>
      </c>
      <c r="F155" s="27">
        <v>1</v>
      </c>
      <c r="G155" s="120" t="s">
        <v>467</v>
      </c>
      <c r="H155" s="56">
        <v>45534</v>
      </c>
      <c r="I155" s="1">
        <v>0</v>
      </c>
      <c r="J155" s="56">
        <v>45534</v>
      </c>
      <c r="L155" s="1" t="s">
        <v>201</v>
      </c>
      <c r="M155" s="26">
        <v>372.14</v>
      </c>
      <c r="N155" s="1" t="s">
        <v>206</v>
      </c>
      <c r="O155" s="1">
        <v>1038</v>
      </c>
      <c r="P155" s="56">
        <v>45534</v>
      </c>
      <c r="R155" s="1" t="s">
        <v>186</v>
      </c>
    </row>
    <row r="156" spans="1:18" x14ac:dyDescent="0.25">
      <c r="A156" s="119" t="s">
        <v>205</v>
      </c>
      <c r="B156" s="26">
        <v>16.329999999999998</v>
      </c>
      <c r="C156" s="26">
        <v>0</v>
      </c>
      <c r="D156" s="26">
        <v>0</v>
      </c>
      <c r="E156" s="26">
        <v>0</v>
      </c>
      <c r="F156" s="27">
        <v>1</v>
      </c>
      <c r="G156" s="120" t="s">
        <v>467</v>
      </c>
      <c r="H156" s="56">
        <v>45534</v>
      </c>
      <c r="I156" s="1">
        <v>0</v>
      </c>
      <c r="J156" s="56">
        <v>45534</v>
      </c>
      <c r="L156" s="1" t="s">
        <v>201</v>
      </c>
      <c r="M156" s="26">
        <v>16.329999999999998</v>
      </c>
      <c r="N156" s="1" t="s">
        <v>207</v>
      </c>
      <c r="O156" s="1">
        <v>1038</v>
      </c>
      <c r="P156" s="56">
        <v>45534</v>
      </c>
      <c r="R156" s="1" t="s">
        <v>191</v>
      </c>
    </row>
    <row r="157" spans="1:18" x14ac:dyDescent="0.25">
      <c r="A157" s="119" t="s">
        <v>208</v>
      </c>
      <c r="B157" s="26">
        <v>5.24</v>
      </c>
      <c r="C157" s="26">
        <v>0</v>
      </c>
      <c r="D157" s="26">
        <v>0</v>
      </c>
      <c r="E157" s="26">
        <v>0</v>
      </c>
      <c r="F157" s="27">
        <v>1</v>
      </c>
      <c r="G157" s="120" t="s">
        <v>468</v>
      </c>
      <c r="H157" s="56">
        <v>45534</v>
      </c>
      <c r="I157" s="1">
        <v>0</v>
      </c>
      <c r="J157" s="56">
        <v>45534</v>
      </c>
      <c r="L157" s="1" t="s">
        <v>201</v>
      </c>
      <c r="M157" s="26">
        <v>5.24</v>
      </c>
      <c r="N157" s="1" t="s">
        <v>271</v>
      </c>
      <c r="O157" s="1">
        <v>1038</v>
      </c>
      <c r="P157" s="56">
        <v>45534</v>
      </c>
      <c r="R157" s="1" t="s">
        <v>194</v>
      </c>
    </row>
    <row r="158" spans="1:18" x14ac:dyDescent="0.25">
      <c r="A158" s="119" t="s">
        <v>219</v>
      </c>
      <c r="B158" s="26">
        <v>65.91</v>
      </c>
      <c r="C158" s="26">
        <v>0</v>
      </c>
      <c r="D158" s="26">
        <v>0</v>
      </c>
      <c r="E158" s="26">
        <v>0</v>
      </c>
      <c r="F158" s="27">
        <v>1</v>
      </c>
      <c r="G158" s="120" t="s">
        <v>469</v>
      </c>
      <c r="H158" s="56">
        <v>45519</v>
      </c>
      <c r="I158" s="1">
        <v>0</v>
      </c>
      <c r="J158" s="56">
        <v>45534</v>
      </c>
      <c r="L158" s="1" t="s">
        <v>201</v>
      </c>
      <c r="M158" s="26">
        <v>65.91</v>
      </c>
      <c r="N158" s="1" t="s">
        <v>220</v>
      </c>
      <c r="O158" s="1">
        <v>1038</v>
      </c>
      <c r="P158" s="56">
        <v>45534</v>
      </c>
      <c r="R158" s="1" t="s">
        <v>186</v>
      </c>
    </row>
    <row r="159" spans="1:18" x14ac:dyDescent="0.25">
      <c r="A159" s="119" t="s">
        <v>219</v>
      </c>
      <c r="B159" s="26">
        <v>5.24</v>
      </c>
      <c r="C159" s="26">
        <v>0</v>
      </c>
      <c r="D159" s="26">
        <v>0</v>
      </c>
      <c r="E159" s="26">
        <v>0</v>
      </c>
      <c r="F159" s="27">
        <v>1</v>
      </c>
      <c r="G159" s="120" t="s">
        <v>469</v>
      </c>
      <c r="H159" s="56">
        <v>45519</v>
      </c>
      <c r="I159" s="1">
        <v>0</v>
      </c>
      <c r="J159" s="56">
        <v>45534</v>
      </c>
      <c r="L159" s="1" t="s">
        <v>201</v>
      </c>
      <c r="M159" s="26">
        <v>5.24</v>
      </c>
      <c r="N159" s="1" t="s">
        <v>221</v>
      </c>
      <c r="O159" s="1">
        <v>1038</v>
      </c>
      <c r="P159" s="56">
        <v>45534</v>
      </c>
      <c r="R159" s="1" t="s">
        <v>191</v>
      </c>
    </row>
    <row r="160" spans="1:18" x14ac:dyDescent="0.25">
      <c r="A160" s="119" t="s">
        <v>216</v>
      </c>
      <c r="B160" s="26">
        <v>97.9</v>
      </c>
      <c r="C160" s="26">
        <v>0</v>
      </c>
      <c r="D160" s="26">
        <v>0</v>
      </c>
      <c r="E160" s="26">
        <v>0</v>
      </c>
      <c r="F160" s="27">
        <v>1</v>
      </c>
      <c r="G160" s="120" t="s">
        <v>470</v>
      </c>
      <c r="H160" s="56">
        <v>45519</v>
      </c>
      <c r="I160" s="1">
        <v>0</v>
      </c>
      <c r="J160" s="56">
        <v>45534</v>
      </c>
      <c r="L160" s="1" t="s">
        <v>201</v>
      </c>
      <c r="M160" s="26">
        <v>97.9</v>
      </c>
      <c r="N160" s="1" t="s">
        <v>202</v>
      </c>
      <c r="O160" s="1">
        <v>1038</v>
      </c>
      <c r="P160" s="56">
        <v>45534</v>
      </c>
      <c r="R160" s="1" t="s">
        <v>186</v>
      </c>
    </row>
    <row r="161" spans="1:18" x14ac:dyDescent="0.25">
      <c r="A161" s="119" t="s">
        <v>216</v>
      </c>
      <c r="B161" s="26">
        <v>16.100000000000001</v>
      </c>
      <c r="C161" s="26">
        <v>0</v>
      </c>
      <c r="D161" s="26">
        <v>0</v>
      </c>
      <c r="E161" s="26">
        <v>0</v>
      </c>
      <c r="F161" s="27">
        <v>1</v>
      </c>
      <c r="G161" s="120" t="s">
        <v>470</v>
      </c>
      <c r="H161" s="56">
        <v>45519</v>
      </c>
      <c r="I161" s="1">
        <v>0</v>
      </c>
      <c r="J161" s="56">
        <v>45534</v>
      </c>
      <c r="L161" s="1" t="s">
        <v>201</v>
      </c>
      <c r="M161" s="26">
        <v>16.100000000000001</v>
      </c>
      <c r="N161" s="1" t="s">
        <v>217</v>
      </c>
      <c r="O161" s="1">
        <v>1038</v>
      </c>
      <c r="P161" s="56">
        <v>45534</v>
      </c>
      <c r="R161" s="1" t="s">
        <v>191</v>
      </c>
    </row>
    <row r="162" spans="1:18" x14ac:dyDescent="0.25">
      <c r="A162" s="119" t="s">
        <v>204</v>
      </c>
      <c r="B162" s="26">
        <v>71.180000000000007</v>
      </c>
      <c r="C162" s="26">
        <v>0</v>
      </c>
      <c r="D162" s="26">
        <v>0</v>
      </c>
      <c r="E162" s="26">
        <v>0</v>
      </c>
      <c r="F162" s="27">
        <v>1</v>
      </c>
      <c r="G162" s="120" t="s">
        <v>471</v>
      </c>
      <c r="H162" s="56">
        <v>45519</v>
      </c>
      <c r="I162" s="1">
        <v>0</v>
      </c>
      <c r="J162" s="56">
        <v>45534</v>
      </c>
      <c r="L162" s="1" t="s">
        <v>201</v>
      </c>
      <c r="M162" s="26">
        <v>71.180000000000007</v>
      </c>
      <c r="N162" s="1" t="s">
        <v>203</v>
      </c>
      <c r="O162" s="1">
        <v>1038</v>
      </c>
      <c r="P162" s="56">
        <v>45534</v>
      </c>
      <c r="R162" s="1" t="s">
        <v>186</v>
      </c>
    </row>
    <row r="163" spans="1:18" x14ac:dyDescent="0.25">
      <c r="A163" s="119" t="s">
        <v>209</v>
      </c>
      <c r="B163" s="26">
        <v>6.7</v>
      </c>
      <c r="C163" s="26">
        <v>0</v>
      </c>
      <c r="D163" s="26">
        <v>0</v>
      </c>
      <c r="E163" s="26">
        <v>0</v>
      </c>
      <c r="F163" s="27">
        <v>1</v>
      </c>
      <c r="G163" s="120" t="s">
        <v>471</v>
      </c>
      <c r="H163" s="56">
        <v>45519</v>
      </c>
      <c r="I163" s="1">
        <v>0</v>
      </c>
      <c r="J163" s="56">
        <v>45534</v>
      </c>
      <c r="L163" s="1" t="s">
        <v>201</v>
      </c>
      <c r="M163" s="26">
        <v>6.7</v>
      </c>
      <c r="N163" s="1" t="s">
        <v>210</v>
      </c>
      <c r="O163" s="1">
        <v>1038</v>
      </c>
      <c r="P163" s="56">
        <v>45534</v>
      </c>
      <c r="R163" s="1" t="s">
        <v>191</v>
      </c>
    </row>
    <row r="164" spans="1:18" x14ac:dyDescent="0.25">
      <c r="A164" s="119" t="s">
        <v>208</v>
      </c>
      <c r="B164" s="26">
        <v>18.61</v>
      </c>
      <c r="C164" s="26">
        <v>0</v>
      </c>
      <c r="D164" s="26">
        <v>0</v>
      </c>
      <c r="E164" s="26">
        <v>0</v>
      </c>
      <c r="F164" s="27">
        <v>1</v>
      </c>
      <c r="G164" s="120" t="s">
        <v>472</v>
      </c>
      <c r="H164" s="56">
        <v>45534</v>
      </c>
      <c r="I164" s="1">
        <v>0</v>
      </c>
      <c r="J164" s="56">
        <v>45534</v>
      </c>
      <c r="L164" s="1" t="s">
        <v>201</v>
      </c>
      <c r="M164" s="26">
        <v>18.61</v>
      </c>
      <c r="N164" s="1" t="s">
        <v>222</v>
      </c>
      <c r="O164" s="1">
        <v>1038</v>
      </c>
      <c r="P164" s="56">
        <v>45534</v>
      </c>
      <c r="R164" s="1" t="s">
        <v>194</v>
      </c>
    </row>
    <row r="165" spans="1:18" x14ac:dyDescent="0.25">
      <c r="A165" s="119" t="s">
        <v>208</v>
      </c>
      <c r="B165" s="26">
        <v>5.24</v>
      </c>
      <c r="C165" s="26">
        <v>0</v>
      </c>
      <c r="D165" s="26">
        <v>0</v>
      </c>
      <c r="E165" s="26">
        <v>0</v>
      </c>
      <c r="F165" s="27">
        <v>1</v>
      </c>
      <c r="G165" s="120" t="s">
        <v>473</v>
      </c>
      <c r="H165" s="56">
        <v>45519</v>
      </c>
      <c r="I165" s="1">
        <v>0</v>
      </c>
      <c r="J165" s="56">
        <v>45534</v>
      </c>
      <c r="L165" s="1" t="s">
        <v>201</v>
      </c>
      <c r="M165" s="26">
        <v>5.24</v>
      </c>
      <c r="N165" s="1" t="s">
        <v>271</v>
      </c>
      <c r="O165" s="1">
        <v>1038</v>
      </c>
      <c r="P165" s="56">
        <v>45534</v>
      </c>
      <c r="R165" s="1" t="s">
        <v>194</v>
      </c>
    </row>
    <row r="166" spans="1:18" x14ac:dyDescent="0.25">
      <c r="A166" s="119" t="s">
        <v>264</v>
      </c>
      <c r="B166" s="26">
        <v>-0.28000000000000003</v>
      </c>
      <c r="C166" s="26">
        <v>0</v>
      </c>
      <c r="D166" s="26">
        <v>0</v>
      </c>
      <c r="E166" s="26">
        <v>0</v>
      </c>
      <c r="F166" s="27">
        <v>1</v>
      </c>
      <c r="G166" s="120" t="s">
        <v>474</v>
      </c>
      <c r="H166" s="56">
        <v>45534</v>
      </c>
      <c r="I166" s="1">
        <v>0</v>
      </c>
      <c r="J166" s="56">
        <v>45534</v>
      </c>
      <c r="L166" s="1" t="s">
        <v>201</v>
      </c>
      <c r="M166" s="26">
        <v>-0.28000000000000003</v>
      </c>
      <c r="N166" s="1" t="s">
        <v>203</v>
      </c>
      <c r="O166" s="1">
        <v>1038</v>
      </c>
      <c r="P166" s="56">
        <v>45534</v>
      </c>
      <c r="R166" s="1" t="s">
        <v>186</v>
      </c>
    </row>
    <row r="167" spans="1:18" x14ac:dyDescent="0.25">
      <c r="A167" s="119" t="s">
        <v>215</v>
      </c>
      <c r="B167" s="26">
        <v>2.88</v>
      </c>
      <c r="C167" s="26">
        <v>0</v>
      </c>
      <c r="D167" s="26">
        <v>0</v>
      </c>
      <c r="E167" s="26">
        <v>0</v>
      </c>
      <c r="F167" s="27">
        <v>1</v>
      </c>
      <c r="G167" s="120" t="s">
        <v>475</v>
      </c>
      <c r="H167" s="56">
        <v>45534</v>
      </c>
      <c r="I167" s="1">
        <v>0</v>
      </c>
      <c r="J167" s="56">
        <v>45534</v>
      </c>
      <c r="L167" s="1" t="s">
        <v>201</v>
      </c>
      <c r="M167" s="26">
        <v>2.88</v>
      </c>
      <c r="N167" s="1" t="s">
        <v>218</v>
      </c>
      <c r="O167" s="1">
        <v>1038</v>
      </c>
      <c r="P167" s="56">
        <v>45534</v>
      </c>
      <c r="R167" s="1" t="s">
        <v>194</v>
      </c>
    </row>
    <row r="168" spans="1:18" x14ac:dyDescent="0.25">
      <c r="A168" s="119" t="s">
        <v>204</v>
      </c>
      <c r="B168" s="26">
        <v>57.31</v>
      </c>
      <c r="C168" s="26">
        <v>0</v>
      </c>
      <c r="D168" s="26">
        <v>0</v>
      </c>
      <c r="E168" s="26">
        <v>0</v>
      </c>
      <c r="F168" s="27">
        <v>1</v>
      </c>
      <c r="G168" s="120" t="s">
        <v>476</v>
      </c>
      <c r="H168" s="56">
        <v>45534</v>
      </c>
      <c r="I168" s="1">
        <v>0</v>
      </c>
      <c r="J168" s="56">
        <v>45534</v>
      </c>
      <c r="L168" s="1" t="s">
        <v>201</v>
      </c>
      <c r="M168" s="26">
        <v>57.31</v>
      </c>
      <c r="N168" s="1" t="s">
        <v>203</v>
      </c>
      <c r="O168" s="1">
        <v>1038</v>
      </c>
      <c r="P168" s="56">
        <v>45534</v>
      </c>
      <c r="R168" s="1" t="s">
        <v>186</v>
      </c>
    </row>
    <row r="169" spans="1:18" x14ac:dyDescent="0.25">
      <c r="A169" s="119" t="s">
        <v>209</v>
      </c>
      <c r="B169" s="26">
        <v>1.73</v>
      </c>
      <c r="C169" s="26">
        <v>0</v>
      </c>
      <c r="D169" s="26">
        <v>0</v>
      </c>
      <c r="E169" s="26">
        <v>0</v>
      </c>
      <c r="F169" s="27">
        <v>1</v>
      </c>
      <c r="G169" s="120" t="s">
        <v>476</v>
      </c>
      <c r="H169" s="56">
        <v>45534</v>
      </c>
      <c r="I169" s="1">
        <v>0</v>
      </c>
      <c r="J169" s="56">
        <v>45534</v>
      </c>
      <c r="L169" s="1" t="s">
        <v>201</v>
      </c>
      <c r="M169" s="26">
        <v>1.73</v>
      </c>
      <c r="N169" s="1" t="s">
        <v>210</v>
      </c>
      <c r="O169" s="1">
        <v>1038</v>
      </c>
      <c r="P169" s="56">
        <v>45534</v>
      </c>
      <c r="R169" s="1" t="s">
        <v>191</v>
      </c>
    </row>
    <row r="170" spans="1:18" x14ac:dyDescent="0.25">
      <c r="A170" s="119" t="s">
        <v>209</v>
      </c>
      <c r="B170" s="26">
        <v>1.44</v>
      </c>
      <c r="C170" s="26">
        <v>0</v>
      </c>
      <c r="D170" s="26">
        <v>0</v>
      </c>
      <c r="E170" s="26">
        <v>0</v>
      </c>
      <c r="F170" s="27">
        <v>1</v>
      </c>
      <c r="G170" s="120" t="s">
        <v>476</v>
      </c>
      <c r="H170" s="56">
        <v>45534</v>
      </c>
      <c r="I170" s="1">
        <v>0</v>
      </c>
      <c r="J170" s="56">
        <v>45534</v>
      </c>
      <c r="L170" s="1" t="s">
        <v>201</v>
      </c>
      <c r="M170" s="26">
        <v>1.44</v>
      </c>
      <c r="N170" s="1" t="s">
        <v>272</v>
      </c>
      <c r="O170" s="1">
        <v>1038</v>
      </c>
      <c r="P170" s="56">
        <v>45534</v>
      </c>
      <c r="R170" s="1" t="s">
        <v>266</v>
      </c>
    </row>
    <row r="171" spans="1:18" x14ac:dyDescent="0.25">
      <c r="A171" s="119" t="s">
        <v>213</v>
      </c>
      <c r="B171" s="26">
        <v>877.39</v>
      </c>
      <c r="C171" s="26">
        <v>0</v>
      </c>
      <c r="D171" s="26">
        <v>0</v>
      </c>
      <c r="E171" s="26">
        <v>0</v>
      </c>
      <c r="F171" s="27">
        <v>1</v>
      </c>
      <c r="G171" s="120" t="s">
        <v>477</v>
      </c>
      <c r="H171" s="56">
        <v>45534</v>
      </c>
      <c r="I171" s="1">
        <v>0</v>
      </c>
      <c r="J171" s="56">
        <v>45534</v>
      </c>
      <c r="L171" s="1" t="s">
        <v>201</v>
      </c>
      <c r="M171" s="26">
        <v>877.39</v>
      </c>
      <c r="N171" s="1" t="s">
        <v>274</v>
      </c>
      <c r="O171" s="1">
        <v>1038</v>
      </c>
      <c r="P171" s="56">
        <v>45534</v>
      </c>
      <c r="R171" s="1" t="s">
        <v>194</v>
      </c>
    </row>
    <row r="172" spans="1:18" x14ac:dyDescent="0.25">
      <c r="A172" s="119" t="s">
        <v>205</v>
      </c>
      <c r="B172" s="26">
        <v>361.25</v>
      </c>
      <c r="C172" s="26">
        <v>0</v>
      </c>
      <c r="D172" s="26">
        <v>0</v>
      </c>
      <c r="E172" s="26">
        <v>0</v>
      </c>
      <c r="F172" s="27">
        <v>1</v>
      </c>
      <c r="G172" s="120" t="s">
        <v>478</v>
      </c>
      <c r="H172" s="56">
        <v>45519</v>
      </c>
      <c r="I172" s="1">
        <v>0</v>
      </c>
      <c r="J172" s="56">
        <v>45534</v>
      </c>
      <c r="L172" s="1" t="s">
        <v>201</v>
      </c>
      <c r="M172" s="26">
        <v>361.25</v>
      </c>
      <c r="N172" s="1" t="s">
        <v>206</v>
      </c>
      <c r="O172" s="1">
        <v>1038</v>
      </c>
      <c r="P172" s="56">
        <v>45534</v>
      </c>
      <c r="R172" s="1" t="s">
        <v>186</v>
      </c>
    </row>
    <row r="173" spans="1:18" x14ac:dyDescent="0.25">
      <c r="A173" s="119" t="s">
        <v>205</v>
      </c>
      <c r="B173" s="26">
        <v>27.22</v>
      </c>
      <c r="C173" s="26">
        <v>0</v>
      </c>
      <c r="D173" s="26">
        <v>0</v>
      </c>
      <c r="E173" s="26">
        <v>0</v>
      </c>
      <c r="F173" s="27">
        <v>1</v>
      </c>
      <c r="G173" s="120" t="s">
        <v>478</v>
      </c>
      <c r="H173" s="56">
        <v>45519</v>
      </c>
      <c r="I173" s="1">
        <v>0</v>
      </c>
      <c r="J173" s="56">
        <v>45534</v>
      </c>
      <c r="L173" s="1" t="s">
        <v>201</v>
      </c>
      <c r="M173" s="26">
        <v>27.22</v>
      </c>
      <c r="N173" s="1" t="s">
        <v>207</v>
      </c>
      <c r="O173" s="1">
        <v>1038</v>
      </c>
      <c r="P173" s="56">
        <v>45534</v>
      </c>
      <c r="R173" s="1" t="s">
        <v>191</v>
      </c>
    </row>
    <row r="174" spans="1:18" x14ac:dyDescent="0.25">
      <c r="A174" s="119" t="s">
        <v>213</v>
      </c>
      <c r="B174" s="26">
        <v>877.39</v>
      </c>
      <c r="C174" s="26">
        <v>0</v>
      </c>
      <c r="D174" s="26">
        <v>0</v>
      </c>
      <c r="E174" s="26">
        <v>0</v>
      </c>
      <c r="F174" s="27">
        <v>1</v>
      </c>
      <c r="G174" s="120" t="s">
        <v>479</v>
      </c>
      <c r="H174" s="56">
        <v>45519</v>
      </c>
      <c r="I174" s="1">
        <v>0</v>
      </c>
      <c r="J174" s="56">
        <v>45534</v>
      </c>
      <c r="L174" s="1" t="s">
        <v>201</v>
      </c>
      <c r="M174" s="26">
        <v>877.39</v>
      </c>
      <c r="N174" s="1" t="s">
        <v>274</v>
      </c>
      <c r="O174" s="1">
        <v>1038</v>
      </c>
      <c r="P174" s="56">
        <v>45534</v>
      </c>
      <c r="R174" s="1" t="s">
        <v>194</v>
      </c>
    </row>
    <row r="175" spans="1:18" x14ac:dyDescent="0.25">
      <c r="A175" s="119" t="s">
        <v>204</v>
      </c>
      <c r="B175" s="26">
        <v>73.86</v>
      </c>
      <c r="C175" s="26">
        <v>0</v>
      </c>
      <c r="D175" s="26">
        <v>0</v>
      </c>
      <c r="E175" s="26">
        <v>0</v>
      </c>
      <c r="F175" s="27">
        <v>1</v>
      </c>
      <c r="G175" s="120" t="s">
        <v>480</v>
      </c>
      <c r="H175" s="56">
        <v>45534</v>
      </c>
      <c r="I175" s="1">
        <v>0</v>
      </c>
      <c r="J175" s="56">
        <v>45534</v>
      </c>
      <c r="L175" s="1" t="s">
        <v>201</v>
      </c>
      <c r="M175" s="26">
        <v>73.86</v>
      </c>
      <c r="N175" s="1" t="s">
        <v>203</v>
      </c>
      <c r="O175" s="1">
        <v>1038</v>
      </c>
      <c r="P175" s="56">
        <v>45534</v>
      </c>
      <c r="R175" s="1" t="s">
        <v>186</v>
      </c>
    </row>
    <row r="176" spans="1:18" x14ac:dyDescent="0.25">
      <c r="A176" s="119" t="s">
        <v>209</v>
      </c>
      <c r="B176" s="26">
        <v>4.0199999999999996</v>
      </c>
      <c r="C176" s="26">
        <v>0</v>
      </c>
      <c r="D176" s="26">
        <v>0</v>
      </c>
      <c r="E176" s="26">
        <v>0</v>
      </c>
      <c r="F176" s="27">
        <v>1</v>
      </c>
      <c r="G176" s="120" t="s">
        <v>480</v>
      </c>
      <c r="H176" s="56">
        <v>45534</v>
      </c>
      <c r="I176" s="1">
        <v>0</v>
      </c>
      <c r="J176" s="56">
        <v>45534</v>
      </c>
      <c r="L176" s="1" t="s">
        <v>201</v>
      </c>
      <c r="M176" s="26">
        <v>4.0199999999999996</v>
      </c>
      <c r="N176" s="1" t="s">
        <v>210</v>
      </c>
      <c r="O176" s="1">
        <v>1038</v>
      </c>
      <c r="P176" s="56">
        <v>45534</v>
      </c>
      <c r="R176" s="1" t="s">
        <v>191</v>
      </c>
    </row>
    <row r="177" spans="1:18" x14ac:dyDescent="0.25">
      <c r="A177" s="119" t="s">
        <v>208</v>
      </c>
      <c r="B177" s="26">
        <v>27.22</v>
      </c>
      <c r="C177" s="26">
        <v>0</v>
      </c>
      <c r="D177" s="26">
        <v>0</v>
      </c>
      <c r="E177" s="26">
        <v>0</v>
      </c>
      <c r="F177" s="27">
        <v>1</v>
      </c>
      <c r="G177" s="120" t="s">
        <v>481</v>
      </c>
      <c r="H177" s="56">
        <v>45534</v>
      </c>
      <c r="I177" s="1">
        <v>0</v>
      </c>
      <c r="J177" s="56">
        <v>45534</v>
      </c>
      <c r="L177" s="1" t="s">
        <v>201</v>
      </c>
      <c r="M177" s="26">
        <v>27.22</v>
      </c>
      <c r="N177" s="1" t="s">
        <v>273</v>
      </c>
      <c r="O177" s="1">
        <v>1038</v>
      </c>
      <c r="P177" s="56">
        <v>45534</v>
      </c>
      <c r="R177" s="1" t="s">
        <v>194</v>
      </c>
    </row>
    <row r="178" spans="1:18" x14ac:dyDescent="0.25">
      <c r="A178" s="119" t="s">
        <v>204</v>
      </c>
      <c r="B178" s="26">
        <v>56.16</v>
      </c>
      <c r="C178" s="26">
        <v>0</v>
      </c>
      <c r="D178" s="26">
        <v>0</v>
      </c>
      <c r="E178" s="26">
        <v>0</v>
      </c>
      <c r="F178" s="27">
        <v>1</v>
      </c>
      <c r="G178" s="120" t="s">
        <v>482</v>
      </c>
      <c r="H178" s="56">
        <v>45519</v>
      </c>
      <c r="I178" s="1">
        <v>0</v>
      </c>
      <c r="J178" s="56">
        <v>45534</v>
      </c>
      <c r="L178" s="1" t="s">
        <v>201</v>
      </c>
      <c r="M178" s="26">
        <v>56.16</v>
      </c>
      <c r="N178" s="1" t="s">
        <v>203</v>
      </c>
      <c r="O178" s="1">
        <v>1038</v>
      </c>
      <c r="P178" s="56">
        <v>45534</v>
      </c>
      <c r="R178" s="1" t="s">
        <v>186</v>
      </c>
    </row>
    <row r="179" spans="1:18" x14ac:dyDescent="0.25">
      <c r="A179" s="119" t="s">
        <v>209</v>
      </c>
      <c r="B179" s="26">
        <v>2.88</v>
      </c>
      <c r="C179" s="26">
        <v>0</v>
      </c>
      <c r="D179" s="26">
        <v>0</v>
      </c>
      <c r="E179" s="26">
        <v>0</v>
      </c>
      <c r="F179" s="27">
        <v>1</v>
      </c>
      <c r="G179" s="120" t="s">
        <v>482</v>
      </c>
      <c r="H179" s="56">
        <v>45519</v>
      </c>
      <c r="I179" s="1">
        <v>0</v>
      </c>
      <c r="J179" s="56">
        <v>45534</v>
      </c>
      <c r="L179" s="1" t="s">
        <v>201</v>
      </c>
      <c r="M179" s="26">
        <v>2.88</v>
      </c>
      <c r="N179" s="1" t="s">
        <v>210</v>
      </c>
      <c r="O179" s="1">
        <v>1038</v>
      </c>
      <c r="P179" s="56">
        <v>45534</v>
      </c>
      <c r="R179" s="1" t="s">
        <v>191</v>
      </c>
    </row>
    <row r="180" spans="1:18" x14ac:dyDescent="0.25">
      <c r="A180" s="119" t="s">
        <v>209</v>
      </c>
      <c r="B180" s="26">
        <v>1.44</v>
      </c>
      <c r="C180" s="26">
        <v>0</v>
      </c>
      <c r="D180" s="26">
        <v>0</v>
      </c>
      <c r="E180" s="26">
        <v>0</v>
      </c>
      <c r="F180" s="27">
        <v>1</v>
      </c>
      <c r="G180" s="120" t="s">
        <v>482</v>
      </c>
      <c r="H180" s="56">
        <v>45519</v>
      </c>
      <c r="I180" s="1">
        <v>0</v>
      </c>
      <c r="J180" s="56">
        <v>45534</v>
      </c>
      <c r="L180" s="1" t="s">
        <v>201</v>
      </c>
      <c r="M180" s="26">
        <v>1.44</v>
      </c>
      <c r="N180" s="1" t="s">
        <v>272</v>
      </c>
      <c r="O180" s="1">
        <v>1038</v>
      </c>
      <c r="P180" s="56">
        <v>45534</v>
      </c>
      <c r="R180" s="1" t="s">
        <v>266</v>
      </c>
    </row>
    <row r="181" spans="1:18" x14ac:dyDescent="0.25">
      <c r="A181" s="119" t="s">
        <v>204</v>
      </c>
      <c r="B181" s="26">
        <v>0.13</v>
      </c>
      <c r="C181" s="26">
        <v>0</v>
      </c>
      <c r="D181" s="26">
        <v>0</v>
      </c>
      <c r="E181" s="26">
        <v>0</v>
      </c>
      <c r="F181" s="27">
        <v>1</v>
      </c>
      <c r="G181" s="120" t="s">
        <v>483</v>
      </c>
      <c r="H181" s="56">
        <v>45534</v>
      </c>
      <c r="I181" s="1">
        <v>0</v>
      </c>
      <c r="J181" s="56">
        <v>45534</v>
      </c>
      <c r="L181" s="1" t="s">
        <v>201</v>
      </c>
      <c r="M181" s="26">
        <v>0.13</v>
      </c>
      <c r="N181" s="1" t="s">
        <v>203</v>
      </c>
      <c r="O181" s="1">
        <v>1038</v>
      </c>
      <c r="P181" s="56">
        <v>45534</v>
      </c>
      <c r="R181" s="1" t="s">
        <v>186</v>
      </c>
    </row>
    <row r="182" spans="1:18" x14ac:dyDescent="0.25">
      <c r="A182" s="119" t="s">
        <v>211</v>
      </c>
      <c r="B182" s="26">
        <v>8620.1200000000008</v>
      </c>
      <c r="C182" s="26">
        <v>0</v>
      </c>
      <c r="D182" s="26">
        <v>0</v>
      </c>
      <c r="E182" s="26">
        <v>0</v>
      </c>
      <c r="F182" s="27">
        <v>1</v>
      </c>
      <c r="G182" s="120" t="s">
        <v>484</v>
      </c>
      <c r="H182" s="56">
        <v>45534</v>
      </c>
      <c r="I182" s="1">
        <v>0</v>
      </c>
      <c r="J182" s="56">
        <v>45534</v>
      </c>
      <c r="L182" s="1" t="s">
        <v>201</v>
      </c>
      <c r="M182" s="26">
        <v>8620.1200000000008</v>
      </c>
      <c r="N182" s="1" t="s">
        <v>212</v>
      </c>
      <c r="O182" s="1">
        <v>1038</v>
      </c>
      <c r="P182" s="56">
        <v>45534</v>
      </c>
      <c r="R182" s="1" t="s">
        <v>186</v>
      </c>
    </row>
    <row r="183" spans="1:18" x14ac:dyDescent="0.25">
      <c r="A183" s="119" t="s">
        <v>213</v>
      </c>
      <c r="B183" s="26">
        <v>526.42999999999995</v>
      </c>
      <c r="C183" s="26">
        <v>0</v>
      </c>
      <c r="D183" s="26">
        <v>0</v>
      </c>
      <c r="E183" s="26">
        <v>0</v>
      </c>
      <c r="F183" s="27">
        <v>1</v>
      </c>
      <c r="G183" s="120" t="s">
        <v>484</v>
      </c>
      <c r="H183" s="56">
        <v>45534</v>
      </c>
      <c r="I183" s="1">
        <v>0</v>
      </c>
      <c r="J183" s="56">
        <v>45534</v>
      </c>
      <c r="L183" s="1" t="s">
        <v>201</v>
      </c>
      <c r="M183" s="26">
        <v>526.42999999999995</v>
      </c>
      <c r="N183" s="1" t="s">
        <v>214</v>
      </c>
      <c r="O183" s="1">
        <v>1038</v>
      </c>
      <c r="P183" s="56">
        <v>45534</v>
      </c>
      <c r="R183" s="1" t="s">
        <v>191</v>
      </c>
    </row>
    <row r="184" spans="1:18" x14ac:dyDescent="0.25">
      <c r="A184" s="119" t="s">
        <v>215</v>
      </c>
      <c r="B184" s="26">
        <v>2.88</v>
      </c>
      <c r="C184" s="26">
        <v>0</v>
      </c>
      <c r="D184" s="26">
        <v>0</v>
      </c>
      <c r="E184" s="26">
        <v>0</v>
      </c>
      <c r="F184" s="27">
        <v>1</v>
      </c>
      <c r="G184" s="120" t="s">
        <v>485</v>
      </c>
      <c r="H184" s="56">
        <v>45519</v>
      </c>
      <c r="I184" s="1">
        <v>0</v>
      </c>
      <c r="J184" s="56">
        <v>45534</v>
      </c>
      <c r="L184" s="1" t="s">
        <v>201</v>
      </c>
      <c r="M184" s="26">
        <v>2.88</v>
      </c>
      <c r="N184" s="1" t="s">
        <v>218</v>
      </c>
      <c r="O184" s="1">
        <v>1038</v>
      </c>
      <c r="P184" s="56">
        <v>45534</v>
      </c>
      <c r="R184" s="1" t="s">
        <v>194</v>
      </c>
    </row>
    <row r="185" spans="1:18" x14ac:dyDescent="0.25">
      <c r="A185" s="119" t="s">
        <v>204</v>
      </c>
      <c r="B185" s="26">
        <v>0.13</v>
      </c>
      <c r="C185" s="26">
        <v>0</v>
      </c>
      <c r="D185" s="26">
        <v>0</v>
      </c>
      <c r="E185" s="26">
        <v>0</v>
      </c>
      <c r="F185" s="27">
        <v>1</v>
      </c>
      <c r="G185" s="120" t="s">
        <v>486</v>
      </c>
      <c r="H185" s="56">
        <v>45519</v>
      </c>
      <c r="I185" s="1">
        <v>0</v>
      </c>
      <c r="J185" s="56">
        <v>45534</v>
      </c>
      <c r="L185" s="1" t="s">
        <v>201</v>
      </c>
      <c r="M185" s="26">
        <v>0.13</v>
      </c>
      <c r="N185" s="1" t="s">
        <v>203</v>
      </c>
      <c r="O185" s="1">
        <v>1038</v>
      </c>
      <c r="P185" s="56">
        <v>45534</v>
      </c>
      <c r="R185" s="1" t="s">
        <v>186</v>
      </c>
    </row>
    <row r="186" spans="1:18" x14ac:dyDescent="0.25">
      <c r="A186" s="119" t="s">
        <v>211</v>
      </c>
      <c r="B186" s="26">
        <v>8269.16</v>
      </c>
      <c r="C186" s="26">
        <v>0</v>
      </c>
      <c r="D186" s="26">
        <v>0</v>
      </c>
      <c r="E186" s="26">
        <v>0</v>
      </c>
      <c r="F186" s="27">
        <v>1</v>
      </c>
      <c r="G186" s="120" t="s">
        <v>487</v>
      </c>
      <c r="H186" s="56">
        <v>45519</v>
      </c>
      <c r="I186" s="1">
        <v>0</v>
      </c>
      <c r="J186" s="56">
        <v>45534</v>
      </c>
      <c r="L186" s="1" t="s">
        <v>201</v>
      </c>
      <c r="M186" s="26">
        <v>8269.16</v>
      </c>
      <c r="N186" s="1" t="s">
        <v>212</v>
      </c>
      <c r="O186" s="1">
        <v>1038</v>
      </c>
      <c r="P186" s="56">
        <v>45534</v>
      </c>
      <c r="R186" s="1" t="s">
        <v>186</v>
      </c>
    </row>
    <row r="187" spans="1:18" x14ac:dyDescent="0.25">
      <c r="A187" s="119" t="s">
        <v>213</v>
      </c>
      <c r="B187" s="26">
        <v>877.39</v>
      </c>
      <c r="C187" s="26">
        <v>0</v>
      </c>
      <c r="D187" s="26">
        <v>0</v>
      </c>
      <c r="E187" s="26">
        <v>0</v>
      </c>
      <c r="F187" s="27">
        <v>1</v>
      </c>
      <c r="G187" s="120" t="s">
        <v>487</v>
      </c>
      <c r="H187" s="56">
        <v>45519</v>
      </c>
      <c r="I187" s="1">
        <v>0</v>
      </c>
      <c r="J187" s="56">
        <v>45534</v>
      </c>
      <c r="L187" s="1" t="s">
        <v>201</v>
      </c>
      <c r="M187" s="26">
        <v>877.39</v>
      </c>
      <c r="N187" s="1" t="s">
        <v>214</v>
      </c>
      <c r="O187" s="1">
        <v>1038</v>
      </c>
      <c r="P187" s="56">
        <v>45534</v>
      </c>
      <c r="R187" s="1" t="s">
        <v>191</v>
      </c>
    </row>
    <row r="188" spans="1:18" x14ac:dyDescent="0.25">
      <c r="A188" s="119" t="s">
        <v>208</v>
      </c>
      <c r="B188" s="26">
        <v>18.61</v>
      </c>
      <c r="C188" s="26">
        <v>0</v>
      </c>
      <c r="D188" s="26">
        <v>0</v>
      </c>
      <c r="E188" s="26">
        <v>0</v>
      </c>
      <c r="F188" s="27">
        <v>1</v>
      </c>
      <c r="G188" s="120" t="s">
        <v>488</v>
      </c>
      <c r="H188" s="56">
        <v>45519</v>
      </c>
      <c r="I188" s="1">
        <v>0</v>
      </c>
      <c r="J188" s="56">
        <v>45534</v>
      </c>
      <c r="L188" s="1" t="s">
        <v>201</v>
      </c>
      <c r="M188" s="26">
        <v>18.61</v>
      </c>
      <c r="N188" s="1" t="s">
        <v>222</v>
      </c>
      <c r="O188" s="1">
        <v>1038</v>
      </c>
      <c r="P188" s="56">
        <v>45534</v>
      </c>
      <c r="R188" s="1" t="s">
        <v>194</v>
      </c>
    </row>
    <row r="189" spans="1:18" x14ac:dyDescent="0.25">
      <c r="A189" s="119" t="s">
        <v>208</v>
      </c>
      <c r="B189" s="26">
        <v>27.22</v>
      </c>
      <c r="C189" s="26">
        <v>0</v>
      </c>
      <c r="D189" s="26">
        <v>0</v>
      </c>
      <c r="E189" s="26">
        <v>0</v>
      </c>
      <c r="F189" s="27">
        <v>1</v>
      </c>
      <c r="G189" s="120" t="s">
        <v>489</v>
      </c>
      <c r="H189" s="56">
        <v>45519</v>
      </c>
      <c r="I189" s="1">
        <v>0</v>
      </c>
      <c r="J189" s="56">
        <v>45534</v>
      </c>
      <c r="L189" s="1" t="s">
        <v>201</v>
      </c>
      <c r="M189" s="26">
        <v>27.22</v>
      </c>
      <c r="N189" s="1" t="s">
        <v>273</v>
      </c>
      <c r="O189" s="1">
        <v>1038</v>
      </c>
      <c r="P189" s="56">
        <v>45534</v>
      </c>
      <c r="R189" s="1" t="s">
        <v>194</v>
      </c>
    </row>
    <row r="190" spans="1:18" x14ac:dyDescent="0.25">
      <c r="A190" s="119" t="s">
        <v>219</v>
      </c>
      <c r="B190" s="26">
        <v>68.010000000000005</v>
      </c>
      <c r="C190" s="26">
        <v>0</v>
      </c>
      <c r="D190" s="26">
        <v>0</v>
      </c>
      <c r="E190" s="26">
        <v>0</v>
      </c>
      <c r="F190" s="27">
        <v>1</v>
      </c>
      <c r="G190" s="120" t="s">
        <v>490</v>
      </c>
      <c r="H190" s="56">
        <v>45534</v>
      </c>
      <c r="I190" s="1">
        <v>0</v>
      </c>
      <c r="J190" s="56">
        <v>45534</v>
      </c>
      <c r="L190" s="1" t="s">
        <v>201</v>
      </c>
      <c r="M190" s="26">
        <v>68.010000000000005</v>
      </c>
      <c r="N190" s="1" t="s">
        <v>220</v>
      </c>
      <c r="O190" s="1">
        <v>1038</v>
      </c>
      <c r="P190" s="56">
        <v>45534</v>
      </c>
      <c r="R190" s="1" t="s">
        <v>186</v>
      </c>
    </row>
    <row r="191" spans="1:18" x14ac:dyDescent="0.25">
      <c r="A191" s="119" t="s">
        <v>219</v>
      </c>
      <c r="B191" s="26">
        <v>3.14</v>
      </c>
      <c r="C191" s="26">
        <v>0</v>
      </c>
      <c r="D191" s="26">
        <v>0</v>
      </c>
      <c r="E191" s="26">
        <v>0</v>
      </c>
      <c r="F191" s="27">
        <v>1</v>
      </c>
      <c r="G191" s="120" t="s">
        <v>490</v>
      </c>
      <c r="H191" s="56">
        <v>45534</v>
      </c>
      <c r="I191" s="1">
        <v>0</v>
      </c>
      <c r="J191" s="56">
        <v>45534</v>
      </c>
      <c r="L191" s="1" t="s">
        <v>201</v>
      </c>
      <c r="M191" s="26">
        <v>3.14</v>
      </c>
      <c r="N191" s="1" t="s">
        <v>221</v>
      </c>
      <c r="O191" s="1">
        <v>1038</v>
      </c>
      <c r="P191" s="56">
        <v>45534</v>
      </c>
      <c r="R191" s="1" t="s">
        <v>191</v>
      </c>
    </row>
    <row r="192" spans="1:18" x14ac:dyDescent="0.25">
      <c r="A192" s="119" t="s">
        <v>204</v>
      </c>
      <c r="B192" s="26">
        <v>9.48</v>
      </c>
      <c r="C192" s="26">
        <v>0</v>
      </c>
      <c r="D192" s="26">
        <v>0</v>
      </c>
      <c r="E192" s="26">
        <v>0</v>
      </c>
      <c r="F192" s="27">
        <v>1</v>
      </c>
      <c r="G192" s="120" t="s">
        <v>491</v>
      </c>
      <c r="H192" s="56">
        <v>45534</v>
      </c>
      <c r="I192" s="1">
        <v>0</v>
      </c>
      <c r="J192" s="56">
        <v>45534</v>
      </c>
      <c r="L192" s="1" t="s">
        <v>201</v>
      </c>
      <c r="M192" s="26">
        <v>9.48</v>
      </c>
      <c r="N192" s="1" t="s">
        <v>203</v>
      </c>
      <c r="O192" s="1">
        <v>1038</v>
      </c>
      <c r="P192" s="56">
        <v>45534</v>
      </c>
      <c r="R192" s="1" t="s">
        <v>186</v>
      </c>
    </row>
    <row r="193" spans="1:18" x14ac:dyDescent="0.25">
      <c r="A193" s="119" t="s">
        <v>204</v>
      </c>
      <c r="B193" s="26">
        <v>9.48</v>
      </c>
      <c r="C193" s="26">
        <v>0</v>
      </c>
      <c r="D193" s="26">
        <v>0</v>
      </c>
      <c r="E193" s="26">
        <v>0</v>
      </c>
      <c r="F193" s="27">
        <v>1</v>
      </c>
      <c r="G193" s="120" t="s">
        <v>492</v>
      </c>
      <c r="H193" s="56">
        <v>45519</v>
      </c>
      <c r="I193" s="1">
        <v>0</v>
      </c>
      <c r="J193" s="56">
        <v>45534</v>
      </c>
      <c r="L193" s="1" t="s">
        <v>201</v>
      </c>
      <c r="M193" s="26">
        <v>9.48</v>
      </c>
      <c r="N193" s="1" t="s">
        <v>203</v>
      </c>
      <c r="O193" s="1">
        <v>1038</v>
      </c>
      <c r="P193" s="56">
        <v>45534</v>
      </c>
      <c r="R193" s="1" t="s">
        <v>186</v>
      </c>
    </row>
    <row r="194" spans="1:18" x14ac:dyDescent="0.25">
      <c r="A194" s="119" t="s">
        <v>223</v>
      </c>
      <c r="B194" s="26">
        <v>1709.55</v>
      </c>
      <c r="C194" s="26">
        <v>0</v>
      </c>
      <c r="D194" s="26">
        <v>0</v>
      </c>
      <c r="E194" s="26">
        <v>0</v>
      </c>
      <c r="F194" s="27">
        <v>1</v>
      </c>
      <c r="G194" s="120" t="s">
        <v>493</v>
      </c>
      <c r="H194" s="56">
        <v>45519</v>
      </c>
      <c r="I194" s="1">
        <v>0</v>
      </c>
      <c r="J194" s="56">
        <v>45534</v>
      </c>
      <c r="L194" s="1" t="s">
        <v>71</v>
      </c>
      <c r="M194" s="26">
        <v>1709.55</v>
      </c>
      <c r="N194" s="1" t="s">
        <v>72</v>
      </c>
      <c r="O194" s="1">
        <v>1036</v>
      </c>
      <c r="P194" s="56">
        <v>45534</v>
      </c>
      <c r="R194" s="1" t="s">
        <v>186</v>
      </c>
    </row>
    <row r="195" spans="1:18" x14ac:dyDescent="0.25">
      <c r="A195" s="119" t="s">
        <v>223</v>
      </c>
      <c r="B195" s="26">
        <v>85.83</v>
      </c>
      <c r="C195" s="26">
        <v>0</v>
      </c>
      <c r="D195" s="26">
        <v>0</v>
      </c>
      <c r="E195" s="26">
        <v>0</v>
      </c>
      <c r="F195" s="27">
        <v>1</v>
      </c>
      <c r="G195" s="120" t="s">
        <v>493</v>
      </c>
      <c r="H195" s="56">
        <v>45519</v>
      </c>
      <c r="I195" s="1">
        <v>0</v>
      </c>
      <c r="J195" s="56">
        <v>45534</v>
      </c>
      <c r="L195" s="1" t="s">
        <v>71</v>
      </c>
      <c r="M195" s="26">
        <v>85.83</v>
      </c>
      <c r="N195" s="1" t="s">
        <v>73</v>
      </c>
      <c r="O195" s="1">
        <v>1036</v>
      </c>
      <c r="P195" s="56">
        <v>45534</v>
      </c>
      <c r="R195" s="1" t="s">
        <v>191</v>
      </c>
    </row>
    <row r="196" spans="1:18" x14ac:dyDescent="0.25">
      <c r="A196" s="119" t="s">
        <v>223</v>
      </c>
      <c r="B196" s="26">
        <v>7.5</v>
      </c>
      <c r="C196" s="26">
        <v>0</v>
      </c>
      <c r="D196" s="26">
        <v>0</v>
      </c>
      <c r="E196" s="26">
        <v>0</v>
      </c>
      <c r="F196" s="27">
        <v>1</v>
      </c>
      <c r="G196" s="120" t="s">
        <v>493</v>
      </c>
      <c r="H196" s="56">
        <v>45519</v>
      </c>
      <c r="I196" s="1">
        <v>0</v>
      </c>
      <c r="J196" s="56">
        <v>45534</v>
      </c>
      <c r="L196" s="1" t="s">
        <v>71</v>
      </c>
      <c r="M196" s="26">
        <v>7.5</v>
      </c>
      <c r="N196" s="1" t="s">
        <v>569</v>
      </c>
      <c r="O196" s="1">
        <v>1036</v>
      </c>
      <c r="P196" s="56">
        <v>45534</v>
      </c>
      <c r="R196" s="1" t="s">
        <v>581</v>
      </c>
    </row>
    <row r="197" spans="1:18" x14ac:dyDescent="0.25">
      <c r="A197" s="119" t="s">
        <v>223</v>
      </c>
      <c r="B197" s="26">
        <v>50.43</v>
      </c>
      <c r="C197" s="26">
        <v>0</v>
      </c>
      <c r="D197" s="26">
        <v>0</v>
      </c>
      <c r="E197" s="26">
        <v>0</v>
      </c>
      <c r="F197" s="27">
        <v>1</v>
      </c>
      <c r="G197" s="120" t="s">
        <v>493</v>
      </c>
      <c r="H197" s="56">
        <v>45519</v>
      </c>
      <c r="I197" s="1">
        <v>0</v>
      </c>
      <c r="J197" s="56">
        <v>45534</v>
      </c>
      <c r="L197" s="1" t="s">
        <v>71</v>
      </c>
      <c r="M197" s="26">
        <v>50.43</v>
      </c>
      <c r="N197" s="1" t="s">
        <v>275</v>
      </c>
      <c r="O197" s="1">
        <v>1036</v>
      </c>
      <c r="P197" s="56">
        <v>45534</v>
      </c>
      <c r="R197" s="1" t="s">
        <v>266</v>
      </c>
    </row>
    <row r="198" spans="1:18" x14ac:dyDescent="0.25">
      <c r="A198" s="119" t="s">
        <v>223</v>
      </c>
      <c r="B198" s="26">
        <v>99.21</v>
      </c>
      <c r="C198" s="26">
        <v>0</v>
      </c>
      <c r="D198" s="26">
        <v>0</v>
      </c>
      <c r="E198" s="26">
        <v>0</v>
      </c>
      <c r="F198" s="27">
        <v>1</v>
      </c>
      <c r="G198" s="120" t="s">
        <v>494</v>
      </c>
      <c r="H198" s="56">
        <v>45519</v>
      </c>
      <c r="I198" s="1">
        <v>0</v>
      </c>
      <c r="J198" s="56">
        <v>45534</v>
      </c>
      <c r="L198" s="1" t="s">
        <v>71</v>
      </c>
      <c r="M198" s="26">
        <v>99.21</v>
      </c>
      <c r="N198" s="1" t="s">
        <v>161</v>
      </c>
      <c r="O198" s="1">
        <v>1036</v>
      </c>
      <c r="P198" s="56">
        <v>45534</v>
      </c>
      <c r="R198" s="1" t="s">
        <v>194</v>
      </c>
    </row>
    <row r="199" spans="1:18" x14ac:dyDescent="0.25">
      <c r="A199" s="119" t="s">
        <v>231</v>
      </c>
      <c r="B199" s="26">
        <v>-0.01</v>
      </c>
      <c r="C199" s="26">
        <v>0</v>
      </c>
      <c r="D199" s="26">
        <v>0</v>
      </c>
      <c r="E199" s="26">
        <v>0</v>
      </c>
      <c r="F199" s="27">
        <v>1</v>
      </c>
      <c r="G199" s="120" t="s">
        <v>495</v>
      </c>
      <c r="H199" s="56">
        <v>45534</v>
      </c>
      <c r="I199" s="1">
        <v>0</v>
      </c>
      <c r="J199" s="56">
        <v>45534</v>
      </c>
      <c r="L199" s="1" t="s">
        <v>71</v>
      </c>
      <c r="M199" s="26">
        <v>-0.01</v>
      </c>
      <c r="N199" s="1" t="s">
        <v>72</v>
      </c>
      <c r="O199" s="1">
        <v>1036</v>
      </c>
      <c r="P199" s="56">
        <v>45534</v>
      </c>
      <c r="R199" s="1" t="s">
        <v>186</v>
      </c>
    </row>
    <row r="200" spans="1:18" x14ac:dyDescent="0.25">
      <c r="A200" s="119" t="s">
        <v>223</v>
      </c>
      <c r="B200" s="26">
        <v>99.21</v>
      </c>
      <c r="C200" s="26">
        <v>0</v>
      </c>
      <c r="D200" s="26">
        <v>0</v>
      </c>
      <c r="E200" s="26">
        <v>0</v>
      </c>
      <c r="F200" s="27">
        <v>1</v>
      </c>
      <c r="G200" s="120" t="s">
        <v>496</v>
      </c>
      <c r="H200" s="56">
        <v>45534</v>
      </c>
      <c r="I200" s="1">
        <v>0</v>
      </c>
      <c r="J200" s="56">
        <v>45534</v>
      </c>
      <c r="L200" s="1" t="s">
        <v>71</v>
      </c>
      <c r="M200" s="26">
        <v>99.21</v>
      </c>
      <c r="N200" s="1" t="s">
        <v>161</v>
      </c>
      <c r="O200" s="1">
        <v>1036</v>
      </c>
      <c r="P200" s="56">
        <v>45534</v>
      </c>
      <c r="R200" s="1" t="s">
        <v>194</v>
      </c>
    </row>
    <row r="201" spans="1:18" x14ac:dyDescent="0.25">
      <c r="A201" s="119" t="s">
        <v>223</v>
      </c>
      <c r="B201" s="26">
        <v>1743.89</v>
      </c>
      <c r="C201" s="26">
        <v>0</v>
      </c>
      <c r="D201" s="26">
        <v>0</v>
      </c>
      <c r="E201" s="26">
        <v>0</v>
      </c>
      <c r="F201" s="27">
        <v>1</v>
      </c>
      <c r="G201" s="120" t="s">
        <v>497</v>
      </c>
      <c r="H201" s="56">
        <v>45534</v>
      </c>
      <c r="I201" s="1">
        <v>0</v>
      </c>
      <c r="J201" s="56">
        <v>45534</v>
      </c>
      <c r="L201" s="1" t="s">
        <v>71</v>
      </c>
      <c r="M201" s="26">
        <v>1743.89</v>
      </c>
      <c r="N201" s="1" t="s">
        <v>72</v>
      </c>
      <c r="O201" s="1">
        <v>1036</v>
      </c>
      <c r="P201" s="56">
        <v>45534</v>
      </c>
      <c r="R201" s="1" t="s">
        <v>186</v>
      </c>
    </row>
    <row r="202" spans="1:18" x14ac:dyDescent="0.25">
      <c r="A202" s="119" t="s">
        <v>223</v>
      </c>
      <c r="B202" s="26">
        <v>51.5</v>
      </c>
      <c r="C202" s="26">
        <v>0</v>
      </c>
      <c r="D202" s="26">
        <v>0</v>
      </c>
      <c r="E202" s="26">
        <v>0</v>
      </c>
      <c r="F202" s="27">
        <v>1</v>
      </c>
      <c r="G202" s="120" t="s">
        <v>497</v>
      </c>
      <c r="H202" s="56">
        <v>45534</v>
      </c>
      <c r="I202" s="1">
        <v>0</v>
      </c>
      <c r="J202" s="56">
        <v>45534</v>
      </c>
      <c r="L202" s="1" t="s">
        <v>71</v>
      </c>
      <c r="M202" s="26">
        <v>51.5</v>
      </c>
      <c r="N202" s="1" t="s">
        <v>73</v>
      </c>
      <c r="O202" s="1">
        <v>1036</v>
      </c>
      <c r="P202" s="56">
        <v>45534</v>
      </c>
      <c r="R202" s="1" t="s">
        <v>191</v>
      </c>
    </row>
    <row r="203" spans="1:18" x14ac:dyDescent="0.25">
      <c r="A203" s="119" t="s">
        <v>223</v>
      </c>
      <c r="B203" s="26">
        <v>7.5</v>
      </c>
      <c r="C203" s="26">
        <v>0</v>
      </c>
      <c r="D203" s="26">
        <v>0</v>
      </c>
      <c r="E203" s="26">
        <v>0</v>
      </c>
      <c r="F203" s="27">
        <v>1</v>
      </c>
      <c r="G203" s="120" t="s">
        <v>497</v>
      </c>
      <c r="H203" s="56">
        <v>45534</v>
      </c>
      <c r="I203" s="1">
        <v>0</v>
      </c>
      <c r="J203" s="56">
        <v>45534</v>
      </c>
      <c r="L203" s="1" t="s">
        <v>71</v>
      </c>
      <c r="M203" s="26">
        <v>7.5</v>
      </c>
      <c r="N203" s="1" t="s">
        <v>569</v>
      </c>
      <c r="O203" s="1">
        <v>1036</v>
      </c>
      <c r="P203" s="56">
        <v>45534</v>
      </c>
      <c r="R203" s="1" t="s">
        <v>581</v>
      </c>
    </row>
    <row r="204" spans="1:18" x14ac:dyDescent="0.25">
      <c r="A204" s="119" t="s">
        <v>223</v>
      </c>
      <c r="B204" s="26">
        <v>50.43</v>
      </c>
      <c r="C204" s="26">
        <v>0</v>
      </c>
      <c r="D204" s="26">
        <v>0</v>
      </c>
      <c r="E204" s="26">
        <v>0</v>
      </c>
      <c r="F204" s="27">
        <v>1</v>
      </c>
      <c r="G204" s="120" t="s">
        <v>497</v>
      </c>
      <c r="H204" s="56">
        <v>45534</v>
      </c>
      <c r="I204" s="1">
        <v>0</v>
      </c>
      <c r="J204" s="56">
        <v>45534</v>
      </c>
      <c r="L204" s="1" t="s">
        <v>71</v>
      </c>
      <c r="M204" s="26">
        <v>50.43</v>
      </c>
      <c r="N204" s="1" t="s">
        <v>275</v>
      </c>
      <c r="O204" s="1">
        <v>1036</v>
      </c>
      <c r="P204" s="56">
        <v>45534</v>
      </c>
      <c r="R204" s="1" t="s">
        <v>266</v>
      </c>
    </row>
    <row r="205" spans="1:18" x14ac:dyDescent="0.25">
      <c r="A205" s="119" t="s">
        <v>223</v>
      </c>
      <c r="B205" s="26">
        <v>47.34</v>
      </c>
      <c r="C205" s="26">
        <v>0</v>
      </c>
      <c r="D205" s="26">
        <v>0</v>
      </c>
      <c r="E205" s="26">
        <v>0</v>
      </c>
      <c r="F205" s="27">
        <v>1</v>
      </c>
      <c r="G205" s="120" t="s">
        <v>497</v>
      </c>
      <c r="H205" s="56">
        <v>45534</v>
      </c>
      <c r="I205" s="1">
        <v>0</v>
      </c>
      <c r="J205" s="56">
        <v>45534</v>
      </c>
      <c r="L205" s="1" t="s">
        <v>71</v>
      </c>
      <c r="M205" s="26">
        <v>47.34</v>
      </c>
      <c r="N205" s="1" t="s">
        <v>570</v>
      </c>
      <c r="O205" s="1">
        <v>1036</v>
      </c>
      <c r="P205" s="56">
        <v>45534</v>
      </c>
      <c r="R205" s="1" t="s">
        <v>582</v>
      </c>
    </row>
    <row r="206" spans="1:18" x14ac:dyDescent="0.25">
      <c r="A206" s="119" t="s">
        <v>354</v>
      </c>
      <c r="B206" s="26">
        <v>29.62</v>
      </c>
      <c r="C206" s="26">
        <v>0</v>
      </c>
      <c r="D206" s="26">
        <v>0</v>
      </c>
      <c r="E206" s="26">
        <v>0</v>
      </c>
      <c r="F206" s="27">
        <v>1</v>
      </c>
      <c r="G206" s="120" t="s">
        <v>417</v>
      </c>
      <c r="H206" s="56">
        <v>45525</v>
      </c>
      <c r="I206" s="1">
        <v>0</v>
      </c>
      <c r="J206" s="56">
        <v>45526</v>
      </c>
      <c r="K206" s="1">
        <v>2025070</v>
      </c>
      <c r="L206" s="1" t="s">
        <v>527</v>
      </c>
      <c r="M206" s="26">
        <v>29.62</v>
      </c>
      <c r="N206" s="1" t="s">
        <v>189</v>
      </c>
      <c r="O206" s="1">
        <v>1027</v>
      </c>
      <c r="P206" s="56">
        <v>45526</v>
      </c>
      <c r="Q206" s="1" t="s">
        <v>577</v>
      </c>
      <c r="R206" s="1" t="s">
        <v>186</v>
      </c>
    </row>
    <row r="207" spans="1:18" x14ac:dyDescent="0.25">
      <c r="A207" s="119" t="s">
        <v>187</v>
      </c>
      <c r="B207" s="26">
        <v>400</v>
      </c>
      <c r="C207" s="26">
        <v>0</v>
      </c>
      <c r="D207" s="26">
        <v>0</v>
      </c>
      <c r="E207" s="26">
        <v>0</v>
      </c>
      <c r="F207" s="27">
        <v>1</v>
      </c>
      <c r="G207" s="120" t="s">
        <v>498</v>
      </c>
      <c r="H207" s="56">
        <v>45519</v>
      </c>
      <c r="I207" s="1">
        <v>9277</v>
      </c>
      <c r="J207" s="56">
        <v>45534</v>
      </c>
      <c r="L207" s="1" t="s">
        <v>224</v>
      </c>
      <c r="M207" s="26">
        <v>400</v>
      </c>
      <c r="N207" s="1" t="s">
        <v>60</v>
      </c>
      <c r="O207" s="1">
        <v>1037</v>
      </c>
      <c r="P207" s="56">
        <v>45534</v>
      </c>
      <c r="R207" s="1" t="s">
        <v>186</v>
      </c>
    </row>
    <row r="208" spans="1:18" x14ac:dyDescent="0.25">
      <c r="A208" s="119" t="s">
        <v>187</v>
      </c>
      <c r="B208" s="26">
        <v>400</v>
      </c>
      <c r="C208" s="26">
        <v>0</v>
      </c>
      <c r="D208" s="26">
        <v>0</v>
      </c>
      <c r="E208" s="26">
        <v>0</v>
      </c>
      <c r="F208" s="27">
        <v>1</v>
      </c>
      <c r="G208" s="120" t="s">
        <v>499</v>
      </c>
      <c r="H208" s="56">
        <v>45534</v>
      </c>
      <c r="I208" s="1">
        <v>9277</v>
      </c>
      <c r="J208" s="56">
        <v>45534</v>
      </c>
      <c r="L208" s="1" t="s">
        <v>224</v>
      </c>
      <c r="M208" s="26">
        <v>400</v>
      </c>
      <c r="N208" s="1" t="s">
        <v>60</v>
      </c>
      <c r="O208" s="1">
        <v>1037</v>
      </c>
      <c r="P208" s="56">
        <v>45534</v>
      </c>
      <c r="R208" s="1" t="s">
        <v>186</v>
      </c>
    </row>
    <row r="209" spans="1:18" x14ac:dyDescent="0.25">
      <c r="A209" s="119" t="s">
        <v>380</v>
      </c>
      <c r="B209" s="26">
        <v>3974.3</v>
      </c>
      <c r="C209" s="26">
        <v>0</v>
      </c>
      <c r="D209" s="26">
        <v>0</v>
      </c>
      <c r="E209" s="26">
        <v>0</v>
      </c>
      <c r="F209" s="27">
        <v>1</v>
      </c>
      <c r="G209" s="120" t="s">
        <v>500</v>
      </c>
      <c r="H209" s="56">
        <v>45516</v>
      </c>
      <c r="I209" s="1">
        <v>0</v>
      </c>
      <c r="J209" s="56">
        <v>45517</v>
      </c>
      <c r="K209" s="1">
        <v>2025035</v>
      </c>
      <c r="L209" s="1" t="s">
        <v>528</v>
      </c>
      <c r="M209" s="26">
        <v>3974.3</v>
      </c>
      <c r="N209" s="1" t="s">
        <v>564</v>
      </c>
      <c r="O209" s="1">
        <v>1023</v>
      </c>
      <c r="P209" s="56">
        <v>45517</v>
      </c>
      <c r="Q209" s="1" t="s">
        <v>380</v>
      </c>
      <c r="R209" s="1" t="s">
        <v>186</v>
      </c>
    </row>
    <row r="210" spans="1:18" x14ac:dyDescent="0.25">
      <c r="A210" s="119" t="s">
        <v>381</v>
      </c>
      <c r="B210" s="26">
        <v>519.9</v>
      </c>
      <c r="C210" s="26">
        <v>0</v>
      </c>
      <c r="D210" s="26">
        <v>0</v>
      </c>
      <c r="E210" s="26">
        <v>0</v>
      </c>
      <c r="F210" s="27">
        <v>1</v>
      </c>
      <c r="G210" s="120" t="s">
        <v>500</v>
      </c>
      <c r="H210" s="56">
        <v>45516</v>
      </c>
      <c r="I210" s="1">
        <v>0</v>
      </c>
      <c r="J210" s="56">
        <v>45517</v>
      </c>
      <c r="K210" s="1">
        <v>2025035</v>
      </c>
      <c r="L210" s="1" t="s">
        <v>528</v>
      </c>
      <c r="M210" s="26">
        <v>519.9</v>
      </c>
      <c r="N210" s="1" t="s">
        <v>564</v>
      </c>
      <c r="O210" s="1">
        <v>1023</v>
      </c>
      <c r="P210" s="56">
        <v>45517</v>
      </c>
      <c r="Q210" s="1" t="s">
        <v>381</v>
      </c>
      <c r="R210" s="1" t="s">
        <v>186</v>
      </c>
    </row>
    <row r="211" spans="1:18" x14ac:dyDescent="0.25">
      <c r="A211" s="119" t="s">
        <v>382</v>
      </c>
      <c r="B211" s="26">
        <v>4638.5600000000004</v>
      </c>
      <c r="C211" s="26">
        <v>0</v>
      </c>
      <c r="D211" s="26">
        <v>0</v>
      </c>
      <c r="E211" s="26">
        <v>0</v>
      </c>
      <c r="F211" s="27">
        <v>1</v>
      </c>
      <c r="G211" s="120" t="s">
        <v>500</v>
      </c>
      <c r="H211" s="56">
        <v>45516</v>
      </c>
      <c r="I211" s="1">
        <v>0</v>
      </c>
      <c r="J211" s="56">
        <v>45517</v>
      </c>
      <c r="K211" s="1">
        <v>2025035</v>
      </c>
      <c r="L211" s="1" t="s">
        <v>528</v>
      </c>
      <c r="M211" s="26">
        <v>4638.5600000000004</v>
      </c>
      <c r="N211" s="1" t="s">
        <v>564</v>
      </c>
      <c r="O211" s="1">
        <v>1023</v>
      </c>
      <c r="P211" s="56">
        <v>45517</v>
      </c>
      <c r="Q211" s="1" t="s">
        <v>382</v>
      </c>
      <c r="R211" s="1" t="s">
        <v>186</v>
      </c>
    </row>
    <row r="212" spans="1:18" x14ac:dyDescent="0.25">
      <c r="A212" s="119" t="s">
        <v>383</v>
      </c>
      <c r="B212" s="26">
        <v>2702</v>
      </c>
      <c r="C212" s="26">
        <v>0</v>
      </c>
      <c r="D212" s="26">
        <v>0</v>
      </c>
      <c r="E212" s="26">
        <v>0</v>
      </c>
      <c r="F212" s="27">
        <v>1</v>
      </c>
      <c r="G212" s="120" t="s">
        <v>500</v>
      </c>
      <c r="H212" s="56">
        <v>45516</v>
      </c>
      <c r="I212" s="1">
        <v>0</v>
      </c>
      <c r="J212" s="56">
        <v>45517</v>
      </c>
      <c r="K212" s="1">
        <v>2025035</v>
      </c>
      <c r="L212" s="1" t="s">
        <v>528</v>
      </c>
      <c r="M212" s="26">
        <v>2702</v>
      </c>
      <c r="N212" s="1" t="s">
        <v>571</v>
      </c>
      <c r="O212" s="1">
        <v>1023</v>
      </c>
      <c r="P212" s="56">
        <v>45517</v>
      </c>
      <c r="Q212" s="1" t="s">
        <v>383</v>
      </c>
      <c r="R212" s="1" t="s">
        <v>186</v>
      </c>
    </row>
    <row r="213" spans="1:18" x14ac:dyDescent="0.25">
      <c r="A213" s="119" t="s">
        <v>384</v>
      </c>
      <c r="B213" s="26">
        <v>2550</v>
      </c>
      <c r="C213" s="26">
        <v>0</v>
      </c>
      <c r="D213" s="26">
        <v>0</v>
      </c>
      <c r="E213" s="26">
        <v>0</v>
      </c>
      <c r="F213" s="27">
        <v>1</v>
      </c>
      <c r="G213" s="120" t="s">
        <v>501</v>
      </c>
      <c r="H213" s="56">
        <v>45511</v>
      </c>
      <c r="I213" s="1">
        <v>9274</v>
      </c>
      <c r="J213" s="56">
        <v>45525</v>
      </c>
      <c r="K213" s="1">
        <v>2025038</v>
      </c>
      <c r="L213" s="1" t="s">
        <v>529</v>
      </c>
      <c r="M213" s="26">
        <v>2550</v>
      </c>
      <c r="N213" s="1" t="s">
        <v>234</v>
      </c>
      <c r="O213" s="1">
        <v>1026</v>
      </c>
      <c r="P213" s="56">
        <v>45525</v>
      </c>
      <c r="Q213" s="1" t="s">
        <v>384</v>
      </c>
      <c r="R213" s="1" t="s">
        <v>186</v>
      </c>
    </row>
    <row r="214" spans="1:18" x14ac:dyDescent="0.25">
      <c r="A214" s="119" t="s">
        <v>385</v>
      </c>
      <c r="B214" s="26">
        <v>0</v>
      </c>
      <c r="C214" s="26">
        <v>0</v>
      </c>
      <c r="D214" s="26">
        <v>0</v>
      </c>
      <c r="E214" s="26">
        <v>0</v>
      </c>
      <c r="F214" s="27">
        <v>0</v>
      </c>
      <c r="G214" s="120" t="s">
        <v>501</v>
      </c>
      <c r="H214" s="56">
        <v>45511</v>
      </c>
      <c r="I214" s="1">
        <v>9274</v>
      </c>
      <c r="J214" s="56">
        <v>45525</v>
      </c>
      <c r="K214" s="1">
        <v>2025038</v>
      </c>
      <c r="L214" s="1" t="s">
        <v>529</v>
      </c>
      <c r="M214" s="26">
        <v>0</v>
      </c>
      <c r="N214" s="1" t="s">
        <v>572</v>
      </c>
      <c r="O214" s="1">
        <v>1026</v>
      </c>
      <c r="P214" s="56">
        <v>45525</v>
      </c>
      <c r="Q214" s="1" t="s">
        <v>385</v>
      </c>
      <c r="R214" s="1" t="s">
        <v>186</v>
      </c>
    </row>
    <row r="215" spans="1:18" x14ac:dyDescent="0.25">
      <c r="A215" s="119" t="s">
        <v>386</v>
      </c>
      <c r="B215" s="26">
        <v>3117</v>
      </c>
      <c r="C215" s="26">
        <v>0</v>
      </c>
      <c r="D215" s="26">
        <v>0</v>
      </c>
      <c r="E215" s="26">
        <v>0</v>
      </c>
      <c r="F215" s="27">
        <v>1</v>
      </c>
      <c r="G215" s="120" t="s">
        <v>502</v>
      </c>
      <c r="H215" s="56">
        <v>45533</v>
      </c>
      <c r="I215" s="1">
        <v>9275</v>
      </c>
      <c r="J215" s="56">
        <v>45533</v>
      </c>
      <c r="K215" s="1">
        <v>2025057</v>
      </c>
      <c r="L215" s="1" t="s">
        <v>530</v>
      </c>
      <c r="M215" s="26">
        <v>3117</v>
      </c>
      <c r="N215" s="1" t="s">
        <v>573</v>
      </c>
      <c r="O215" s="1">
        <v>1030</v>
      </c>
      <c r="P215" s="56">
        <v>45533</v>
      </c>
      <c r="Q215" s="1" t="s">
        <v>386</v>
      </c>
      <c r="R215" s="1" t="s">
        <v>186</v>
      </c>
    </row>
    <row r="216" spans="1:18" x14ac:dyDescent="0.25">
      <c r="A216" s="119" t="s">
        <v>387</v>
      </c>
      <c r="B216" s="26">
        <v>900</v>
      </c>
      <c r="C216" s="26">
        <v>0</v>
      </c>
      <c r="D216" s="26">
        <v>0</v>
      </c>
      <c r="E216" s="26">
        <v>0</v>
      </c>
      <c r="F216" s="27">
        <v>1</v>
      </c>
      <c r="G216" s="120" t="s">
        <v>503</v>
      </c>
      <c r="H216" s="56">
        <v>45510</v>
      </c>
      <c r="I216" s="1">
        <v>9269</v>
      </c>
      <c r="J216" s="56">
        <v>45511</v>
      </c>
      <c r="K216" s="1">
        <v>2025046</v>
      </c>
      <c r="L216" s="1" t="s">
        <v>531</v>
      </c>
      <c r="M216" s="26">
        <v>900</v>
      </c>
      <c r="N216" s="1" t="s">
        <v>565</v>
      </c>
      <c r="O216" s="1">
        <v>1019</v>
      </c>
      <c r="P216" s="56">
        <v>45511</v>
      </c>
      <c r="Q216" s="1" t="s">
        <v>387</v>
      </c>
      <c r="R216" s="1" t="s">
        <v>185</v>
      </c>
    </row>
    <row r="217" spans="1:18" x14ac:dyDescent="0.25">
      <c r="A217" s="119" t="s">
        <v>388</v>
      </c>
      <c r="B217" s="26">
        <v>850</v>
      </c>
      <c r="C217" s="26">
        <v>0</v>
      </c>
      <c r="D217" s="26">
        <v>0</v>
      </c>
      <c r="E217" s="26">
        <v>0</v>
      </c>
      <c r="F217" s="27">
        <v>1</v>
      </c>
      <c r="G217" s="120" t="s">
        <v>403</v>
      </c>
      <c r="H217" s="56">
        <v>45511</v>
      </c>
      <c r="I217" s="1">
        <v>0</v>
      </c>
      <c r="J217" s="56">
        <v>45526</v>
      </c>
      <c r="K217" s="1">
        <v>2025012</v>
      </c>
      <c r="L217" s="1" t="s">
        <v>532</v>
      </c>
      <c r="M217" s="26">
        <v>850</v>
      </c>
      <c r="N217" s="1" t="s">
        <v>74</v>
      </c>
      <c r="O217" s="1">
        <v>1027</v>
      </c>
      <c r="P217" s="56">
        <v>45526</v>
      </c>
      <c r="Q217" s="1" t="s">
        <v>388</v>
      </c>
      <c r="R217" s="1" t="s">
        <v>186</v>
      </c>
    </row>
    <row r="218" spans="1:18" x14ac:dyDescent="0.25">
      <c r="A218" s="119" t="s">
        <v>389</v>
      </c>
      <c r="B218" s="26">
        <v>0</v>
      </c>
      <c r="C218" s="26">
        <v>0</v>
      </c>
      <c r="D218" s="26">
        <v>0</v>
      </c>
      <c r="E218" s="26">
        <v>0</v>
      </c>
      <c r="F218" s="27">
        <v>1</v>
      </c>
      <c r="G218" s="120" t="s">
        <v>417</v>
      </c>
      <c r="H218" s="56">
        <v>45525</v>
      </c>
      <c r="I218" s="1">
        <v>0</v>
      </c>
      <c r="J218" s="56">
        <v>45526</v>
      </c>
      <c r="K218" s="1">
        <v>2025060</v>
      </c>
      <c r="L218" s="1" t="s">
        <v>533</v>
      </c>
      <c r="M218" s="26">
        <v>0</v>
      </c>
      <c r="N218" s="1" t="s">
        <v>574</v>
      </c>
      <c r="O218" s="1">
        <v>1027</v>
      </c>
      <c r="P218" s="56">
        <v>45526</v>
      </c>
      <c r="Q218" s="1" t="s">
        <v>389</v>
      </c>
      <c r="R218" s="1" t="s">
        <v>186</v>
      </c>
    </row>
    <row r="219" spans="1:18" x14ac:dyDescent="0.25">
      <c r="A219" s="119" t="s">
        <v>354</v>
      </c>
      <c r="B219" s="26">
        <v>54.14</v>
      </c>
      <c r="C219" s="26">
        <v>0</v>
      </c>
      <c r="D219" s="26">
        <v>0</v>
      </c>
      <c r="E219" s="26">
        <v>0</v>
      </c>
      <c r="F219" s="27">
        <v>1</v>
      </c>
      <c r="G219" s="120" t="s">
        <v>417</v>
      </c>
      <c r="H219" s="56">
        <v>45525</v>
      </c>
      <c r="I219" s="1">
        <v>0</v>
      </c>
      <c r="J219" s="56">
        <v>45526</v>
      </c>
      <c r="K219" s="1">
        <v>2025060</v>
      </c>
      <c r="L219" s="1" t="s">
        <v>533</v>
      </c>
      <c r="M219" s="26">
        <v>54.14</v>
      </c>
      <c r="N219" s="1" t="s">
        <v>189</v>
      </c>
      <c r="O219" s="1">
        <v>1027</v>
      </c>
      <c r="P219" s="56">
        <v>45526</v>
      </c>
      <c r="Q219" s="1" t="s">
        <v>354</v>
      </c>
      <c r="R219" s="1" t="s">
        <v>186</v>
      </c>
    </row>
    <row r="220" spans="1:18" x14ac:dyDescent="0.25">
      <c r="A220" s="119" t="s">
        <v>361</v>
      </c>
      <c r="B220" s="26">
        <v>0</v>
      </c>
      <c r="C220" s="26">
        <v>0</v>
      </c>
      <c r="D220" s="26">
        <v>0</v>
      </c>
      <c r="E220" s="26">
        <v>0</v>
      </c>
      <c r="F220" s="27">
        <v>2</v>
      </c>
      <c r="G220" s="120" t="s">
        <v>417</v>
      </c>
      <c r="H220" s="56">
        <v>45525</v>
      </c>
      <c r="I220" s="1">
        <v>0</v>
      </c>
      <c r="J220" s="56">
        <v>45526</v>
      </c>
      <c r="K220" s="1">
        <v>2025060</v>
      </c>
      <c r="L220" s="1" t="s">
        <v>533</v>
      </c>
      <c r="M220" s="26">
        <v>0</v>
      </c>
      <c r="N220" s="1" t="s">
        <v>189</v>
      </c>
      <c r="O220" s="1">
        <v>1027</v>
      </c>
      <c r="P220" s="56">
        <v>45526</v>
      </c>
      <c r="Q220" s="1" t="s">
        <v>361</v>
      </c>
      <c r="R220" s="1" t="s">
        <v>186</v>
      </c>
    </row>
    <row r="221" spans="1:18" x14ac:dyDescent="0.25">
      <c r="A221" s="119" t="s">
        <v>389</v>
      </c>
      <c r="B221" s="26">
        <v>0</v>
      </c>
      <c r="C221" s="26">
        <v>0</v>
      </c>
      <c r="D221" s="26">
        <v>0</v>
      </c>
      <c r="E221" s="26">
        <v>0</v>
      </c>
      <c r="F221" s="27">
        <v>1</v>
      </c>
      <c r="G221" s="120" t="s">
        <v>452</v>
      </c>
      <c r="H221" s="56">
        <v>45526</v>
      </c>
      <c r="I221" s="1">
        <v>0</v>
      </c>
      <c r="J221" s="56">
        <v>45526</v>
      </c>
      <c r="K221" s="1">
        <v>2025060</v>
      </c>
      <c r="L221" s="1" t="s">
        <v>533</v>
      </c>
      <c r="M221" s="26">
        <v>0</v>
      </c>
      <c r="N221" s="1" t="s">
        <v>574</v>
      </c>
      <c r="O221" s="1">
        <v>1027</v>
      </c>
      <c r="P221" s="56">
        <v>45526</v>
      </c>
      <c r="Q221" s="1" t="s">
        <v>389</v>
      </c>
      <c r="R221" s="1" t="s">
        <v>186</v>
      </c>
    </row>
    <row r="222" spans="1:18" x14ac:dyDescent="0.25">
      <c r="A222" s="119" t="s">
        <v>354</v>
      </c>
      <c r="B222" s="26">
        <v>0</v>
      </c>
      <c r="C222" s="26">
        <v>0</v>
      </c>
      <c r="D222" s="26">
        <v>0</v>
      </c>
      <c r="E222" s="26">
        <v>0</v>
      </c>
      <c r="F222" s="27">
        <v>1</v>
      </c>
      <c r="G222" s="120" t="s">
        <v>452</v>
      </c>
      <c r="H222" s="56">
        <v>45526</v>
      </c>
      <c r="I222" s="1">
        <v>0</v>
      </c>
      <c r="J222" s="56">
        <v>45526</v>
      </c>
      <c r="K222" s="1">
        <v>2025060</v>
      </c>
      <c r="L222" s="1" t="s">
        <v>533</v>
      </c>
      <c r="M222" s="26">
        <v>0</v>
      </c>
      <c r="N222" s="1" t="s">
        <v>189</v>
      </c>
      <c r="O222" s="1">
        <v>1027</v>
      </c>
      <c r="P222" s="56">
        <v>45526</v>
      </c>
      <c r="Q222" s="1" t="s">
        <v>354</v>
      </c>
      <c r="R222" s="1" t="s">
        <v>186</v>
      </c>
    </row>
    <row r="223" spans="1:18" x14ac:dyDescent="0.25">
      <c r="A223" s="119" t="s">
        <v>361</v>
      </c>
      <c r="B223" s="26">
        <v>117.6</v>
      </c>
      <c r="C223" s="26">
        <v>0</v>
      </c>
      <c r="D223" s="26">
        <v>0</v>
      </c>
      <c r="E223" s="26">
        <v>0</v>
      </c>
      <c r="F223" s="27">
        <v>1</v>
      </c>
      <c r="G223" s="120" t="s">
        <v>452</v>
      </c>
      <c r="H223" s="56">
        <v>45526</v>
      </c>
      <c r="I223" s="1">
        <v>0</v>
      </c>
      <c r="J223" s="56">
        <v>45526</v>
      </c>
      <c r="K223" s="1">
        <v>2025060</v>
      </c>
      <c r="L223" s="1" t="s">
        <v>533</v>
      </c>
      <c r="M223" s="26">
        <v>117.6</v>
      </c>
      <c r="N223" s="1" t="s">
        <v>189</v>
      </c>
      <c r="O223" s="1">
        <v>1027</v>
      </c>
      <c r="P223" s="56">
        <v>45526</v>
      </c>
      <c r="Q223" s="1" t="s">
        <v>361</v>
      </c>
      <c r="R223" s="1" t="s">
        <v>186</v>
      </c>
    </row>
    <row r="224" spans="1:18" x14ac:dyDescent="0.25">
      <c r="A224" s="119" t="s">
        <v>390</v>
      </c>
      <c r="B224" s="26">
        <v>30.85</v>
      </c>
      <c r="C224" s="26">
        <v>0</v>
      </c>
      <c r="D224" s="26">
        <v>0</v>
      </c>
      <c r="E224" s="26">
        <v>0</v>
      </c>
      <c r="F224" s="27">
        <v>1</v>
      </c>
      <c r="G224" s="120" t="s">
        <v>452</v>
      </c>
      <c r="H224" s="56">
        <v>45526</v>
      </c>
      <c r="I224" s="1">
        <v>0</v>
      </c>
      <c r="J224" s="56">
        <v>45526</v>
      </c>
      <c r="K224" s="1">
        <v>2025060</v>
      </c>
      <c r="L224" s="1" t="s">
        <v>533</v>
      </c>
      <c r="M224" s="26">
        <v>30.85</v>
      </c>
      <c r="N224" s="1" t="s">
        <v>189</v>
      </c>
      <c r="O224" s="1">
        <v>1027</v>
      </c>
      <c r="P224" s="56">
        <v>45526</v>
      </c>
      <c r="Q224" s="1" t="s">
        <v>390</v>
      </c>
      <c r="R224" s="1" t="s">
        <v>186</v>
      </c>
    </row>
    <row r="225" spans="1:18" x14ac:dyDescent="0.25">
      <c r="A225" s="119" t="s">
        <v>391</v>
      </c>
      <c r="B225" s="26">
        <v>0</v>
      </c>
      <c r="C225" s="26">
        <v>0</v>
      </c>
      <c r="D225" s="26">
        <v>0</v>
      </c>
      <c r="E225" s="26">
        <v>0</v>
      </c>
      <c r="F225" s="27">
        <v>1</v>
      </c>
      <c r="G225" s="120" t="s">
        <v>504</v>
      </c>
      <c r="H225" s="56">
        <v>45525</v>
      </c>
      <c r="I225" s="1">
        <v>0</v>
      </c>
      <c r="J225" s="56">
        <v>45526</v>
      </c>
      <c r="K225" s="1">
        <v>2025079</v>
      </c>
      <c r="L225" s="1" t="s">
        <v>534</v>
      </c>
      <c r="M225" s="26">
        <v>0</v>
      </c>
      <c r="N225" s="1" t="s">
        <v>563</v>
      </c>
      <c r="O225" s="1">
        <v>1027</v>
      </c>
      <c r="P225" s="56">
        <v>45526</v>
      </c>
      <c r="Q225" s="1" t="s">
        <v>391</v>
      </c>
      <c r="R225" s="1" t="s">
        <v>186</v>
      </c>
    </row>
    <row r="226" spans="1:18" x14ac:dyDescent="0.25">
      <c r="A226" s="119" t="s">
        <v>392</v>
      </c>
      <c r="B226" s="26">
        <v>47.05</v>
      </c>
      <c r="C226" s="26">
        <v>0</v>
      </c>
      <c r="D226" s="26">
        <v>0</v>
      </c>
      <c r="E226" s="26">
        <v>0</v>
      </c>
      <c r="F226" s="27">
        <v>1</v>
      </c>
      <c r="G226" s="120" t="s">
        <v>504</v>
      </c>
      <c r="H226" s="56">
        <v>45525</v>
      </c>
      <c r="I226" s="1">
        <v>0</v>
      </c>
      <c r="J226" s="56">
        <v>45526</v>
      </c>
      <c r="K226" s="1">
        <v>2025079</v>
      </c>
      <c r="L226" s="1" t="s">
        <v>534</v>
      </c>
      <c r="M226" s="26">
        <v>47.05</v>
      </c>
      <c r="N226" s="1" t="s">
        <v>575</v>
      </c>
      <c r="O226" s="1">
        <v>1027</v>
      </c>
      <c r="P226" s="56">
        <v>45526</v>
      </c>
      <c r="Q226" s="1" t="s">
        <v>392</v>
      </c>
      <c r="R226" s="1" t="s">
        <v>583</v>
      </c>
    </row>
    <row r="227" spans="1:18" x14ac:dyDescent="0.25">
      <c r="A227" s="119" t="s">
        <v>354</v>
      </c>
      <c r="B227" s="26">
        <v>36.42</v>
      </c>
      <c r="C227" s="26">
        <v>0</v>
      </c>
      <c r="D227" s="26">
        <v>0</v>
      </c>
      <c r="E227" s="26">
        <v>0</v>
      </c>
      <c r="F227" s="27">
        <v>1</v>
      </c>
      <c r="G227" s="120" t="s">
        <v>505</v>
      </c>
      <c r="H227" s="56">
        <v>45525</v>
      </c>
      <c r="I227" s="1">
        <v>0</v>
      </c>
      <c r="J227" s="56">
        <v>45526</v>
      </c>
      <c r="K227" s="1">
        <v>2025069</v>
      </c>
      <c r="L227" s="1" t="s">
        <v>534</v>
      </c>
      <c r="M227" s="26">
        <v>36.42</v>
      </c>
      <c r="N227" s="1" t="s">
        <v>544</v>
      </c>
      <c r="O227" s="1">
        <v>1027</v>
      </c>
      <c r="P227" s="56">
        <v>45526</v>
      </c>
      <c r="Q227" s="1" t="s">
        <v>578</v>
      </c>
      <c r="R227" s="1" t="s">
        <v>186</v>
      </c>
    </row>
    <row r="228" spans="1:18" x14ac:dyDescent="0.25">
      <c r="A228" s="119" t="s">
        <v>393</v>
      </c>
      <c r="B228" s="26">
        <v>45.14</v>
      </c>
      <c r="C228" s="26">
        <v>0</v>
      </c>
      <c r="D228" s="26">
        <v>0</v>
      </c>
      <c r="E228" s="26">
        <v>0</v>
      </c>
      <c r="F228" s="27">
        <v>1</v>
      </c>
      <c r="G228" s="120" t="s">
        <v>417</v>
      </c>
      <c r="H228" s="56">
        <v>45525</v>
      </c>
      <c r="I228" s="1">
        <v>0</v>
      </c>
      <c r="J228" s="56">
        <v>45526</v>
      </c>
      <c r="K228" s="1">
        <v>2025064</v>
      </c>
      <c r="L228" s="1" t="s">
        <v>535</v>
      </c>
      <c r="M228" s="26">
        <v>45.14</v>
      </c>
      <c r="N228" s="1" t="s">
        <v>189</v>
      </c>
      <c r="O228" s="1">
        <v>1027</v>
      </c>
      <c r="P228" s="56">
        <v>45526</v>
      </c>
      <c r="Q228" s="1" t="s">
        <v>393</v>
      </c>
      <c r="R228" s="1" t="s">
        <v>186</v>
      </c>
    </row>
    <row r="229" spans="1:18" x14ac:dyDescent="0.25">
      <c r="A229" s="119" t="s">
        <v>354</v>
      </c>
      <c r="B229" s="26">
        <v>29.08</v>
      </c>
      <c r="C229" s="26">
        <v>0</v>
      </c>
      <c r="D229" s="26">
        <v>0</v>
      </c>
      <c r="E229" s="26">
        <v>0</v>
      </c>
      <c r="F229" s="27">
        <v>1</v>
      </c>
      <c r="G229" s="120" t="s">
        <v>417</v>
      </c>
      <c r="H229" s="56">
        <v>45525</v>
      </c>
      <c r="I229" s="1">
        <v>0</v>
      </c>
      <c r="J229" s="56">
        <v>45526</v>
      </c>
      <c r="K229" s="1">
        <v>2025064</v>
      </c>
      <c r="L229" s="1" t="s">
        <v>535</v>
      </c>
      <c r="M229" s="26">
        <v>29.08</v>
      </c>
      <c r="N229" s="1" t="s">
        <v>278</v>
      </c>
      <c r="O229" s="1">
        <v>1027</v>
      </c>
      <c r="P229" s="56">
        <v>45526</v>
      </c>
      <c r="Q229" s="1" t="s">
        <v>354</v>
      </c>
      <c r="R229" s="1" t="s">
        <v>186</v>
      </c>
    </row>
    <row r="230" spans="1:18" x14ac:dyDescent="0.25">
      <c r="A230" s="119" t="s">
        <v>394</v>
      </c>
      <c r="B230" s="26">
        <v>93.11</v>
      </c>
      <c r="C230" s="26">
        <v>0</v>
      </c>
      <c r="D230" s="26">
        <v>0</v>
      </c>
      <c r="E230" s="26">
        <v>0</v>
      </c>
      <c r="F230" s="27">
        <v>1</v>
      </c>
      <c r="G230" s="120" t="s">
        <v>417</v>
      </c>
      <c r="H230" s="56">
        <v>45525</v>
      </c>
      <c r="I230" s="1">
        <v>0</v>
      </c>
      <c r="J230" s="56">
        <v>45526</v>
      </c>
      <c r="K230" s="1">
        <v>2025064</v>
      </c>
      <c r="L230" s="1" t="s">
        <v>535</v>
      </c>
      <c r="M230" s="26">
        <v>93.11</v>
      </c>
      <c r="N230" s="1" t="s">
        <v>278</v>
      </c>
      <c r="O230" s="1">
        <v>1027</v>
      </c>
      <c r="P230" s="56">
        <v>45526</v>
      </c>
      <c r="Q230" s="1" t="s">
        <v>394</v>
      </c>
      <c r="R230" s="1" t="s">
        <v>186</v>
      </c>
    </row>
    <row r="231" spans="1:18" x14ac:dyDescent="0.25">
      <c r="A231" s="119" t="s">
        <v>395</v>
      </c>
      <c r="B231" s="26">
        <v>14.6</v>
      </c>
      <c r="C231" s="26">
        <v>0</v>
      </c>
      <c r="D231" s="26">
        <v>0</v>
      </c>
      <c r="E231" s="26">
        <v>0</v>
      </c>
      <c r="F231" s="27">
        <v>1</v>
      </c>
      <c r="G231" s="120" t="s">
        <v>506</v>
      </c>
      <c r="H231" s="56">
        <v>45524</v>
      </c>
      <c r="I231" s="1">
        <v>0</v>
      </c>
      <c r="J231" s="56">
        <v>45526</v>
      </c>
      <c r="K231" s="1">
        <v>2025076</v>
      </c>
      <c r="L231" s="1" t="s">
        <v>242</v>
      </c>
      <c r="M231" s="26">
        <v>14.6</v>
      </c>
      <c r="N231" s="1" t="s">
        <v>566</v>
      </c>
      <c r="O231" s="1">
        <v>1027</v>
      </c>
      <c r="P231" s="56">
        <v>45526</v>
      </c>
      <c r="Q231" s="1" t="s">
        <v>395</v>
      </c>
      <c r="R231" s="1" t="s">
        <v>185</v>
      </c>
    </row>
    <row r="232" spans="1:18" x14ac:dyDescent="0.25">
      <c r="A232" s="119" t="s">
        <v>396</v>
      </c>
      <c r="B232" s="26">
        <v>19.39</v>
      </c>
      <c r="C232" s="26">
        <v>0</v>
      </c>
      <c r="D232" s="26">
        <v>0</v>
      </c>
      <c r="E232" s="26">
        <v>0</v>
      </c>
      <c r="F232" s="27">
        <v>1</v>
      </c>
      <c r="G232" s="120" t="s">
        <v>506</v>
      </c>
      <c r="H232" s="56">
        <v>45524</v>
      </c>
      <c r="I232" s="1">
        <v>0</v>
      </c>
      <c r="J232" s="56">
        <v>45526</v>
      </c>
      <c r="K232" s="1">
        <v>2025076</v>
      </c>
      <c r="L232" s="1" t="s">
        <v>242</v>
      </c>
      <c r="M232" s="26">
        <v>19.39</v>
      </c>
      <c r="N232" s="1" t="s">
        <v>566</v>
      </c>
      <c r="O232" s="1">
        <v>1027</v>
      </c>
      <c r="P232" s="56">
        <v>45526</v>
      </c>
      <c r="Q232" s="1" t="s">
        <v>396</v>
      </c>
      <c r="R232" s="1" t="s">
        <v>185</v>
      </c>
    </row>
    <row r="233" spans="1:18" x14ac:dyDescent="0.25">
      <c r="A233" s="119" t="s">
        <v>397</v>
      </c>
      <c r="B233" s="26">
        <v>14.98</v>
      </c>
      <c r="C233" s="26">
        <v>0</v>
      </c>
      <c r="D233" s="26">
        <v>0</v>
      </c>
      <c r="E233" s="26">
        <v>0</v>
      </c>
      <c r="F233" s="27">
        <v>1</v>
      </c>
      <c r="G233" s="120" t="s">
        <v>506</v>
      </c>
      <c r="H233" s="56">
        <v>45524</v>
      </c>
      <c r="I233" s="1">
        <v>0</v>
      </c>
      <c r="J233" s="56">
        <v>45526</v>
      </c>
      <c r="K233" s="1">
        <v>2025076</v>
      </c>
      <c r="L233" s="1" t="s">
        <v>242</v>
      </c>
      <c r="M233" s="26">
        <v>14.98</v>
      </c>
      <c r="N233" s="1" t="s">
        <v>566</v>
      </c>
      <c r="O233" s="1">
        <v>1027</v>
      </c>
      <c r="P233" s="56">
        <v>45526</v>
      </c>
      <c r="Q233" s="1" t="s">
        <v>397</v>
      </c>
      <c r="R233" s="1" t="s">
        <v>185</v>
      </c>
    </row>
    <row r="234" spans="1:18" x14ac:dyDescent="0.25">
      <c r="A234" s="119" t="s">
        <v>398</v>
      </c>
      <c r="B234" s="26">
        <v>17.48</v>
      </c>
      <c r="C234" s="26">
        <v>0</v>
      </c>
      <c r="D234" s="26">
        <v>0</v>
      </c>
      <c r="E234" s="26">
        <v>0</v>
      </c>
      <c r="F234" s="27">
        <v>5</v>
      </c>
      <c r="G234" s="120" t="s">
        <v>506</v>
      </c>
      <c r="H234" s="56">
        <v>45524</v>
      </c>
      <c r="I234" s="1">
        <v>0</v>
      </c>
      <c r="J234" s="56">
        <v>45526</v>
      </c>
      <c r="K234" s="1">
        <v>2025076</v>
      </c>
      <c r="L234" s="1" t="s">
        <v>242</v>
      </c>
      <c r="M234" s="26">
        <v>87.4</v>
      </c>
      <c r="N234" s="1" t="s">
        <v>566</v>
      </c>
      <c r="O234" s="1">
        <v>1027</v>
      </c>
      <c r="P234" s="56">
        <v>45526</v>
      </c>
      <c r="Q234" s="1" t="s">
        <v>398</v>
      </c>
      <c r="R234" s="1" t="s">
        <v>185</v>
      </c>
    </row>
    <row r="235" spans="1:18" x14ac:dyDescent="0.25">
      <c r="A235" s="119" t="s">
        <v>399</v>
      </c>
      <c r="B235" s="26">
        <v>10.75</v>
      </c>
      <c r="C235" s="26">
        <v>0</v>
      </c>
      <c r="D235" s="26">
        <v>0</v>
      </c>
      <c r="E235" s="26">
        <v>0</v>
      </c>
      <c r="F235" s="27">
        <v>1</v>
      </c>
      <c r="G235" s="120" t="s">
        <v>506</v>
      </c>
      <c r="H235" s="56">
        <v>45524</v>
      </c>
      <c r="I235" s="1">
        <v>0</v>
      </c>
      <c r="J235" s="56">
        <v>45526</v>
      </c>
      <c r="K235" s="1">
        <v>2025076</v>
      </c>
      <c r="L235" s="1" t="s">
        <v>242</v>
      </c>
      <c r="M235" s="26">
        <v>10.75</v>
      </c>
      <c r="N235" s="1" t="s">
        <v>566</v>
      </c>
      <c r="O235" s="1">
        <v>1027</v>
      </c>
      <c r="P235" s="56">
        <v>45526</v>
      </c>
      <c r="Q235" s="1" t="s">
        <v>399</v>
      </c>
      <c r="R235" s="1" t="s">
        <v>185</v>
      </c>
    </row>
    <row r="236" spans="1:18" x14ac:dyDescent="0.25">
      <c r="A236" s="119" t="s">
        <v>400</v>
      </c>
      <c r="B236" s="26">
        <v>19.39</v>
      </c>
      <c r="C236" s="26">
        <v>0</v>
      </c>
      <c r="D236" s="26">
        <v>0</v>
      </c>
      <c r="E236" s="26">
        <v>0</v>
      </c>
      <c r="F236" s="27">
        <v>1</v>
      </c>
      <c r="G236" s="120" t="s">
        <v>506</v>
      </c>
      <c r="H236" s="56">
        <v>45524</v>
      </c>
      <c r="I236" s="1">
        <v>0</v>
      </c>
      <c r="J236" s="56">
        <v>45526</v>
      </c>
      <c r="K236" s="1">
        <v>2025076</v>
      </c>
      <c r="L236" s="1" t="s">
        <v>242</v>
      </c>
      <c r="M236" s="26">
        <v>19.39</v>
      </c>
      <c r="N236" s="1" t="s">
        <v>566</v>
      </c>
      <c r="O236" s="1">
        <v>1027</v>
      </c>
      <c r="P236" s="56">
        <v>45526</v>
      </c>
      <c r="Q236" s="1" t="s">
        <v>400</v>
      </c>
      <c r="R236" s="1" t="s">
        <v>185</v>
      </c>
    </row>
    <row r="237" spans="1:18" x14ac:dyDescent="0.25">
      <c r="A237" s="119" t="s">
        <v>401</v>
      </c>
      <c r="B237" s="26">
        <v>19.39</v>
      </c>
      <c r="C237" s="26">
        <v>0</v>
      </c>
      <c r="D237" s="26">
        <v>0</v>
      </c>
      <c r="E237" s="26">
        <v>0</v>
      </c>
      <c r="F237" s="27">
        <v>1</v>
      </c>
      <c r="G237" s="120" t="s">
        <v>506</v>
      </c>
      <c r="H237" s="56">
        <v>45524</v>
      </c>
      <c r="I237" s="1">
        <v>0</v>
      </c>
      <c r="J237" s="56">
        <v>45526</v>
      </c>
      <c r="K237" s="1">
        <v>2025076</v>
      </c>
      <c r="L237" s="1" t="s">
        <v>242</v>
      </c>
      <c r="M237" s="26">
        <v>19.39</v>
      </c>
      <c r="N237" s="1" t="s">
        <v>566</v>
      </c>
      <c r="O237" s="1">
        <v>1027</v>
      </c>
      <c r="P237" s="56">
        <v>45526</v>
      </c>
      <c r="Q237" s="1" t="s">
        <v>401</v>
      </c>
      <c r="R237" s="1" t="s">
        <v>185</v>
      </c>
    </row>
    <row r="238" spans="1:18" x14ac:dyDescent="0.25">
      <c r="A238" s="119" t="s">
        <v>402</v>
      </c>
      <c r="B238" s="26">
        <v>18.899999999999999</v>
      </c>
      <c r="C238" s="26">
        <v>0</v>
      </c>
      <c r="D238" s="26">
        <v>0</v>
      </c>
      <c r="E238" s="26">
        <v>0</v>
      </c>
      <c r="F238" s="27">
        <v>1</v>
      </c>
      <c r="G238" s="120" t="s">
        <v>506</v>
      </c>
      <c r="H238" s="56">
        <v>45524</v>
      </c>
      <c r="I238" s="1">
        <v>0</v>
      </c>
      <c r="J238" s="56">
        <v>45526</v>
      </c>
      <c r="K238" s="1">
        <v>2025076</v>
      </c>
      <c r="L238" s="1" t="s">
        <v>242</v>
      </c>
      <c r="M238" s="26">
        <v>18.899999999999999</v>
      </c>
      <c r="N238" s="1" t="s">
        <v>566</v>
      </c>
      <c r="O238" s="1">
        <v>1027</v>
      </c>
      <c r="P238" s="56">
        <v>45526</v>
      </c>
      <c r="Q238" s="1" t="s">
        <v>402</v>
      </c>
      <c r="R238" s="1" t="s">
        <v>185</v>
      </c>
    </row>
    <row r="239" spans="1:18" x14ac:dyDescent="0.25">
      <c r="A239" s="119" t="s">
        <v>232</v>
      </c>
      <c r="B239" s="26">
        <v>105.7</v>
      </c>
      <c r="C239" s="26">
        <v>0</v>
      </c>
      <c r="D239" s="26">
        <v>0</v>
      </c>
      <c r="E239" s="26">
        <v>0</v>
      </c>
      <c r="F239" s="27">
        <v>1</v>
      </c>
      <c r="G239" s="120" t="s">
        <v>507</v>
      </c>
      <c r="H239" s="56">
        <v>45519</v>
      </c>
      <c r="I239" s="1">
        <v>0</v>
      </c>
      <c r="J239" s="56">
        <v>45519</v>
      </c>
      <c r="K239" s="1">
        <v>2025008</v>
      </c>
      <c r="L239" s="1" t="s">
        <v>235</v>
      </c>
      <c r="M239" s="26">
        <v>105.7</v>
      </c>
      <c r="N239" s="1" t="s">
        <v>236</v>
      </c>
      <c r="O239" s="1">
        <v>1025</v>
      </c>
      <c r="P239" s="56">
        <v>45519</v>
      </c>
      <c r="Q239" s="1" t="s">
        <v>232</v>
      </c>
      <c r="R239" s="1" t="s">
        <v>186</v>
      </c>
    </row>
    <row r="240" spans="1:18" x14ac:dyDescent="0.25">
      <c r="A240" s="119" t="s">
        <v>225</v>
      </c>
      <c r="B240" s="26">
        <v>94.85</v>
      </c>
      <c r="C240" s="26">
        <v>0</v>
      </c>
      <c r="D240" s="26">
        <v>0</v>
      </c>
      <c r="E240" s="26">
        <v>0</v>
      </c>
      <c r="F240" s="27">
        <v>1</v>
      </c>
      <c r="G240" s="120" t="s">
        <v>508</v>
      </c>
      <c r="H240" s="56">
        <v>45526</v>
      </c>
      <c r="I240" s="1">
        <v>0</v>
      </c>
      <c r="J240" s="56">
        <v>45526</v>
      </c>
      <c r="K240" s="1">
        <v>2025011</v>
      </c>
      <c r="L240" s="1" t="s">
        <v>174</v>
      </c>
      <c r="M240" s="26">
        <v>94.85</v>
      </c>
      <c r="N240" s="1" t="s">
        <v>226</v>
      </c>
      <c r="O240" s="1">
        <v>1028</v>
      </c>
      <c r="P240" s="56">
        <v>45526</v>
      </c>
      <c r="Q240" s="1" t="s">
        <v>225</v>
      </c>
      <c r="R240" s="1" t="s">
        <v>186</v>
      </c>
    </row>
    <row r="241" spans="1:18" x14ac:dyDescent="0.25">
      <c r="A241" s="119" t="s">
        <v>179</v>
      </c>
      <c r="B241" s="26">
        <v>0</v>
      </c>
      <c r="C241" s="26">
        <v>0</v>
      </c>
      <c r="D241" s="26">
        <v>0</v>
      </c>
      <c r="E241" s="26">
        <v>0</v>
      </c>
      <c r="F241" s="27">
        <v>1</v>
      </c>
      <c r="G241" s="120" t="s">
        <v>508</v>
      </c>
      <c r="H241" s="56">
        <v>45526</v>
      </c>
      <c r="I241" s="1">
        <v>0</v>
      </c>
      <c r="J241" s="56">
        <v>45526</v>
      </c>
      <c r="K241" s="1">
        <v>2025011</v>
      </c>
      <c r="L241" s="1" t="s">
        <v>174</v>
      </c>
      <c r="M241" s="26">
        <v>0</v>
      </c>
      <c r="N241" s="1" t="s">
        <v>175</v>
      </c>
      <c r="O241" s="1">
        <v>1028</v>
      </c>
      <c r="P241" s="56">
        <v>45526</v>
      </c>
      <c r="Q241" s="1" t="s">
        <v>179</v>
      </c>
      <c r="R241" s="1" t="s">
        <v>186</v>
      </c>
    </row>
    <row r="242" spans="1:18" x14ac:dyDescent="0.25">
      <c r="A242" s="119" t="s">
        <v>180</v>
      </c>
      <c r="B242" s="26">
        <v>0</v>
      </c>
      <c r="C242" s="26">
        <v>0</v>
      </c>
      <c r="D242" s="26">
        <v>0</v>
      </c>
      <c r="E242" s="26">
        <v>0</v>
      </c>
      <c r="F242" s="27">
        <v>1</v>
      </c>
      <c r="G242" s="120" t="s">
        <v>508</v>
      </c>
      <c r="H242" s="56">
        <v>45526</v>
      </c>
      <c r="I242" s="1">
        <v>0</v>
      </c>
      <c r="J242" s="56">
        <v>45526</v>
      </c>
      <c r="K242" s="1">
        <v>2025011</v>
      </c>
      <c r="L242" s="1" t="s">
        <v>174</v>
      </c>
      <c r="M242" s="26">
        <v>0</v>
      </c>
      <c r="N242" s="1" t="s">
        <v>176</v>
      </c>
      <c r="O242" s="1">
        <v>1028</v>
      </c>
      <c r="P242" s="56">
        <v>45526</v>
      </c>
      <c r="Q242" s="1" t="s">
        <v>180</v>
      </c>
      <c r="R242" s="1" t="s">
        <v>186</v>
      </c>
    </row>
    <row r="243" spans="1:18" x14ac:dyDescent="0.25">
      <c r="A243" s="119" t="s">
        <v>178</v>
      </c>
      <c r="B243" s="26">
        <v>0</v>
      </c>
      <c r="C243" s="26">
        <v>0</v>
      </c>
      <c r="D243" s="26">
        <v>0</v>
      </c>
      <c r="E243" s="26">
        <v>0</v>
      </c>
      <c r="F243" s="27">
        <v>1</v>
      </c>
      <c r="G243" s="120" t="s">
        <v>508</v>
      </c>
      <c r="H243" s="56">
        <v>45526</v>
      </c>
      <c r="I243" s="1">
        <v>0</v>
      </c>
      <c r="J243" s="56">
        <v>45526</v>
      </c>
      <c r="K243" s="1">
        <v>2025011</v>
      </c>
      <c r="L243" s="1" t="s">
        <v>174</v>
      </c>
      <c r="M243" s="26">
        <v>0</v>
      </c>
      <c r="N243" s="1" t="s">
        <v>177</v>
      </c>
      <c r="O243" s="1">
        <v>1028</v>
      </c>
      <c r="P243" s="56">
        <v>45526</v>
      </c>
      <c r="Q243" s="1" t="s">
        <v>178</v>
      </c>
      <c r="R243" s="1" t="s">
        <v>186</v>
      </c>
    </row>
    <row r="244" spans="1:18" x14ac:dyDescent="0.25">
      <c r="A244" s="119" t="s">
        <v>178</v>
      </c>
      <c r="B244" s="26">
        <v>216.26</v>
      </c>
      <c r="C244" s="26">
        <v>0</v>
      </c>
      <c r="D244" s="26">
        <v>0</v>
      </c>
      <c r="E244" s="26">
        <v>0</v>
      </c>
      <c r="F244" s="27">
        <v>1</v>
      </c>
      <c r="G244" s="120" t="s">
        <v>508</v>
      </c>
      <c r="H244" s="56">
        <v>45526</v>
      </c>
      <c r="I244" s="1">
        <v>0</v>
      </c>
      <c r="J244" s="56">
        <v>45526</v>
      </c>
      <c r="K244" s="1">
        <v>2025011</v>
      </c>
      <c r="L244" s="1" t="s">
        <v>174</v>
      </c>
      <c r="M244" s="26">
        <v>216.26</v>
      </c>
      <c r="N244" s="1" t="s">
        <v>189</v>
      </c>
      <c r="O244" s="1">
        <v>1028</v>
      </c>
      <c r="P244" s="56">
        <v>45526</v>
      </c>
      <c r="Q244" s="1" t="s">
        <v>178</v>
      </c>
      <c r="R244" s="1" t="s">
        <v>186</v>
      </c>
    </row>
    <row r="245" spans="1:18" x14ac:dyDescent="0.25">
      <c r="A245" s="119" t="s">
        <v>178</v>
      </c>
      <c r="B245" s="26">
        <v>0</v>
      </c>
      <c r="C245" s="26">
        <v>0</v>
      </c>
      <c r="D245" s="26">
        <v>0</v>
      </c>
      <c r="E245" s="26">
        <v>0</v>
      </c>
      <c r="F245" s="27">
        <v>1</v>
      </c>
      <c r="G245" s="120" t="s">
        <v>508</v>
      </c>
      <c r="H245" s="56">
        <v>45526</v>
      </c>
      <c r="I245" s="1">
        <v>0</v>
      </c>
      <c r="J245" s="56">
        <v>45526</v>
      </c>
      <c r="K245" s="1">
        <v>2025011</v>
      </c>
      <c r="L245" s="1" t="s">
        <v>174</v>
      </c>
      <c r="M245" s="26">
        <v>0</v>
      </c>
      <c r="N245" s="1" t="s">
        <v>278</v>
      </c>
      <c r="O245" s="1">
        <v>1028</v>
      </c>
      <c r="P245" s="56">
        <v>45526</v>
      </c>
      <c r="Q245" s="1" t="s">
        <v>178</v>
      </c>
      <c r="R245" s="1" t="s">
        <v>186</v>
      </c>
    </row>
    <row r="246" spans="1:18" x14ac:dyDescent="0.25">
      <c r="A246" s="119" t="s">
        <v>181</v>
      </c>
      <c r="B246" s="26">
        <v>70.8</v>
      </c>
      <c r="C246" s="26">
        <v>0</v>
      </c>
      <c r="D246" s="26">
        <v>0</v>
      </c>
      <c r="E246" s="26">
        <v>0</v>
      </c>
      <c r="F246" s="27">
        <v>1</v>
      </c>
      <c r="G246" s="120" t="s">
        <v>508</v>
      </c>
      <c r="H246" s="56">
        <v>45526</v>
      </c>
      <c r="I246" s="1">
        <v>0</v>
      </c>
      <c r="J246" s="56">
        <v>45526</v>
      </c>
      <c r="K246" s="1">
        <v>2025011</v>
      </c>
      <c r="L246" s="1" t="s">
        <v>174</v>
      </c>
      <c r="M246" s="26">
        <v>70.8</v>
      </c>
      <c r="N246" s="1" t="s">
        <v>160</v>
      </c>
      <c r="O246" s="1">
        <v>1028</v>
      </c>
      <c r="P246" s="56">
        <v>45526</v>
      </c>
      <c r="Q246" s="1" t="s">
        <v>181</v>
      </c>
      <c r="R246" s="1" t="s">
        <v>186</v>
      </c>
    </row>
    <row r="247" spans="1:18" x14ac:dyDescent="0.25">
      <c r="A247" s="119" t="s">
        <v>227</v>
      </c>
      <c r="B247" s="26">
        <v>0</v>
      </c>
      <c r="C247" s="26">
        <v>0</v>
      </c>
      <c r="D247" s="26">
        <v>0</v>
      </c>
      <c r="E247" s="26">
        <v>0</v>
      </c>
      <c r="F247" s="27">
        <v>1</v>
      </c>
      <c r="G247" s="120" t="s">
        <v>508</v>
      </c>
      <c r="H247" s="56">
        <v>45526</v>
      </c>
      <c r="I247" s="1">
        <v>0</v>
      </c>
      <c r="J247" s="56">
        <v>45526</v>
      </c>
      <c r="K247" s="1">
        <v>2025011</v>
      </c>
      <c r="L247" s="1" t="s">
        <v>174</v>
      </c>
      <c r="M247" s="26">
        <v>0</v>
      </c>
      <c r="N247" s="1" t="s">
        <v>159</v>
      </c>
      <c r="O247" s="1">
        <v>1028</v>
      </c>
      <c r="P247" s="56">
        <v>45526</v>
      </c>
      <c r="Q247" s="1" t="s">
        <v>227</v>
      </c>
      <c r="R247" s="1" t="s">
        <v>186</v>
      </c>
    </row>
    <row r="248" spans="1:18" x14ac:dyDescent="0.25">
      <c r="A248"/>
      <c r="B248" s="43"/>
      <c r="C248" s="43"/>
      <c r="D248" s="43"/>
      <c r="E248" s="43"/>
      <c r="F248" s="44"/>
      <c r="G248" s="1"/>
      <c r="H248" s="45"/>
      <c r="I248" s="29"/>
      <c r="J248" s="45"/>
      <c r="K248" s="29"/>
      <c r="O248" s="29"/>
      <c r="P248" s="45"/>
      <c r="R248" s="29"/>
    </row>
    <row r="249" spans="1:18" x14ac:dyDescent="0.25">
      <c r="A249"/>
      <c r="B249" s="43"/>
      <c r="C249" s="43"/>
      <c r="D249" s="43"/>
      <c r="E249" s="43"/>
      <c r="F249" s="44"/>
      <c r="G249" s="1"/>
      <c r="H249" s="45"/>
      <c r="I249" s="29"/>
      <c r="J249" s="45"/>
      <c r="K249" s="29"/>
      <c r="O249" s="29"/>
      <c r="P249" s="45"/>
      <c r="R249" s="29"/>
    </row>
    <row r="250" spans="1:18" x14ac:dyDescent="0.25">
      <c r="A250"/>
      <c r="B250" s="43"/>
      <c r="C250" s="43"/>
      <c r="D250" s="43"/>
      <c r="E250" s="43"/>
      <c r="F250" s="44"/>
      <c r="G250" s="1"/>
      <c r="H250" s="45"/>
      <c r="I250" s="29"/>
      <c r="J250" s="45"/>
      <c r="K250" s="29"/>
      <c r="O250" s="29"/>
      <c r="P250" s="45"/>
      <c r="R250" s="29"/>
    </row>
    <row r="251" spans="1:18" ht="21" x14ac:dyDescent="0.35">
      <c r="A251"/>
      <c r="B251" s="43"/>
      <c r="C251" s="43"/>
      <c r="D251" s="43"/>
      <c r="E251" s="43"/>
      <c r="F251" s="44"/>
      <c r="G251" s="1"/>
      <c r="H251" s="45"/>
      <c r="I251" s="29"/>
      <c r="J251" s="45"/>
      <c r="K251" s="29"/>
      <c r="L251" s="80" t="s">
        <v>279</v>
      </c>
      <c r="M251" s="49">
        <f>SUBTOTAL(9,M2:M250)</f>
        <v>315278.47999999986</v>
      </c>
      <c r="O251" s="29"/>
      <c r="P251" s="45"/>
      <c r="R251" s="29"/>
    </row>
    <row r="252" spans="1:18" x14ac:dyDescent="0.25">
      <c r="A252"/>
      <c r="B252" s="43"/>
      <c r="C252" s="43"/>
      <c r="D252" s="43"/>
      <c r="E252" s="43"/>
      <c r="F252" s="44"/>
      <c r="G252" s="1"/>
      <c r="H252" s="45"/>
      <c r="I252" s="29"/>
      <c r="J252" s="45"/>
      <c r="K252" s="29"/>
      <c r="O252" s="29"/>
      <c r="P252" s="45"/>
      <c r="R252" s="29"/>
    </row>
    <row r="253" spans="1:18" x14ac:dyDescent="0.25">
      <c r="A253"/>
      <c r="B253" s="43"/>
      <c r="C253" s="43"/>
      <c r="D253" s="43"/>
      <c r="E253" s="43"/>
      <c r="F253" s="44"/>
      <c r="G253" s="1"/>
      <c r="H253" s="45"/>
      <c r="I253" s="29"/>
      <c r="J253" s="45"/>
      <c r="K253" s="29"/>
      <c r="O253" s="29"/>
      <c r="P253" s="45"/>
      <c r="R253" s="29"/>
    </row>
    <row r="254" spans="1:18" x14ac:dyDescent="0.25">
      <c r="A254"/>
      <c r="B254" s="43"/>
      <c r="C254" s="43"/>
      <c r="D254" s="43"/>
      <c r="E254" s="43"/>
      <c r="F254" s="44"/>
      <c r="G254" s="1"/>
      <c r="H254" s="45"/>
      <c r="I254" s="29"/>
      <c r="J254" s="45"/>
      <c r="K254" s="29"/>
      <c r="O254" s="29"/>
      <c r="P254" s="45"/>
      <c r="R254" s="29"/>
    </row>
    <row r="255" spans="1:18" x14ac:dyDescent="0.25">
      <c r="A255"/>
      <c r="B255" s="43"/>
      <c r="C255" s="43"/>
      <c r="D255" s="43"/>
      <c r="E255" s="43"/>
      <c r="F255" s="44"/>
      <c r="G255" s="1"/>
      <c r="H255" s="45"/>
      <c r="I255" s="29"/>
      <c r="J255" s="45"/>
      <c r="K255" s="29"/>
      <c r="O255" s="29"/>
      <c r="P255" s="45"/>
      <c r="R255" s="29"/>
    </row>
    <row r="256" spans="1:18" x14ac:dyDescent="0.25">
      <c r="A256"/>
      <c r="B256" s="43"/>
      <c r="C256" s="43"/>
      <c r="D256" s="43"/>
      <c r="E256" s="43"/>
      <c r="F256" s="44"/>
      <c r="G256" s="1"/>
      <c r="H256" s="45"/>
      <c r="I256" s="29"/>
      <c r="J256" s="45"/>
      <c r="K256" s="29"/>
      <c r="O256" s="29"/>
      <c r="P256" s="45"/>
      <c r="R256" s="29"/>
    </row>
    <row r="257" spans="1:18" x14ac:dyDescent="0.25">
      <c r="A257"/>
      <c r="B257" s="43"/>
      <c r="C257" s="43"/>
      <c r="D257" s="43"/>
      <c r="E257" s="43"/>
      <c r="F257" s="44"/>
      <c r="G257" s="1"/>
      <c r="H257" s="45"/>
      <c r="I257" s="29"/>
      <c r="J257" s="45"/>
      <c r="K257" s="29"/>
      <c r="O257" s="29"/>
      <c r="P257" s="45"/>
      <c r="R257" s="29"/>
    </row>
    <row r="258" spans="1:18" x14ac:dyDescent="0.25">
      <c r="A258"/>
      <c r="B258" s="43"/>
      <c r="C258" s="43"/>
      <c r="D258" s="43"/>
      <c r="E258" s="43"/>
      <c r="F258" s="44"/>
      <c r="G258" s="1"/>
      <c r="H258" s="45"/>
      <c r="I258" s="29"/>
      <c r="J258" s="45"/>
      <c r="K258" s="29"/>
      <c r="O258" s="29"/>
      <c r="P258" s="45"/>
      <c r="R258" s="29"/>
    </row>
    <row r="259" spans="1:18" x14ac:dyDescent="0.25">
      <c r="A259"/>
      <c r="B259" s="43"/>
      <c r="C259" s="43"/>
      <c r="D259" s="43"/>
      <c r="E259" s="43"/>
      <c r="F259" s="44"/>
      <c r="G259" s="1"/>
      <c r="H259" s="45"/>
      <c r="I259" s="29"/>
      <c r="J259" s="45"/>
      <c r="K259" s="29"/>
      <c r="O259" s="29"/>
      <c r="P259" s="45"/>
      <c r="R259" s="29"/>
    </row>
    <row r="260" spans="1:18" x14ac:dyDescent="0.25">
      <c r="A260"/>
      <c r="B260" s="43"/>
      <c r="C260" s="43"/>
      <c r="D260" s="43"/>
      <c r="E260" s="43"/>
      <c r="F260" s="44"/>
      <c r="G260" s="1"/>
      <c r="H260" s="45"/>
      <c r="I260" s="29"/>
      <c r="J260" s="45"/>
      <c r="K260" s="29"/>
      <c r="O260" s="29"/>
      <c r="P260" s="45"/>
      <c r="R260" s="29"/>
    </row>
    <row r="261" spans="1:18" x14ac:dyDescent="0.25">
      <c r="A261"/>
      <c r="B261" s="43"/>
      <c r="C261" s="43"/>
      <c r="D261" s="43"/>
      <c r="E261" s="43"/>
      <c r="F261" s="44"/>
      <c r="G261" s="1"/>
      <c r="H261" s="45"/>
      <c r="I261" s="29"/>
      <c r="J261" s="45"/>
      <c r="K261" s="29"/>
      <c r="O261" s="29"/>
      <c r="P261" s="45"/>
      <c r="R261" s="29"/>
    </row>
    <row r="262" spans="1:18" x14ac:dyDescent="0.25">
      <c r="A262"/>
      <c r="B262" s="43"/>
      <c r="C262" s="43"/>
      <c r="D262" s="43"/>
      <c r="E262" s="43"/>
      <c r="F262" s="44"/>
      <c r="G262" s="1"/>
      <c r="H262" s="45"/>
      <c r="I262" s="29"/>
      <c r="J262" s="45"/>
      <c r="K262" s="29"/>
      <c r="O262" s="29"/>
      <c r="P262" s="45"/>
      <c r="R262" s="29"/>
    </row>
    <row r="263" spans="1:18" x14ac:dyDescent="0.25">
      <c r="A263"/>
      <c r="B263" s="43"/>
      <c r="C263" s="43"/>
      <c r="D263" s="43"/>
      <c r="E263" s="43"/>
      <c r="F263" s="44"/>
      <c r="G263" s="1"/>
      <c r="H263" s="45"/>
      <c r="I263" s="29"/>
      <c r="J263" s="45"/>
      <c r="K263" s="29"/>
      <c r="O263" s="29"/>
      <c r="P263" s="45"/>
      <c r="R263" s="29"/>
    </row>
    <row r="264" spans="1:18" x14ac:dyDescent="0.25">
      <c r="A264"/>
      <c r="B264" s="43"/>
      <c r="C264" s="43"/>
      <c r="D264" s="43"/>
      <c r="E264" s="43"/>
      <c r="F264" s="44"/>
      <c r="G264" s="1"/>
      <c r="H264" s="45"/>
      <c r="I264" s="29"/>
      <c r="J264" s="45"/>
      <c r="K264" s="29"/>
      <c r="O264" s="29"/>
      <c r="P264" s="45"/>
      <c r="R264" s="29"/>
    </row>
    <row r="265" spans="1:18" x14ac:dyDescent="0.25">
      <c r="A265"/>
      <c r="B265" s="43"/>
      <c r="C265" s="43"/>
      <c r="D265" s="43"/>
      <c r="E265" s="43"/>
      <c r="F265" s="44"/>
      <c r="G265" s="1"/>
      <c r="H265" s="45"/>
      <c r="I265" s="29"/>
      <c r="J265" s="45"/>
      <c r="K265" s="29"/>
      <c r="O265" s="29"/>
      <c r="P265" s="45"/>
      <c r="R265" s="29"/>
    </row>
    <row r="266" spans="1:18" x14ac:dyDescent="0.25">
      <c r="A266"/>
      <c r="B266" s="43"/>
      <c r="C266" s="43"/>
      <c r="D266" s="43"/>
      <c r="E266" s="43"/>
      <c r="F266" s="44"/>
      <c r="G266" s="1"/>
      <c r="H266" s="45"/>
      <c r="I266" s="29"/>
      <c r="J266" s="45"/>
      <c r="K266" s="29"/>
      <c r="O266" s="29"/>
      <c r="P266" s="45"/>
      <c r="R266" s="29"/>
    </row>
    <row r="267" spans="1:18" x14ac:dyDescent="0.25">
      <c r="A267"/>
      <c r="B267" s="43"/>
      <c r="C267" s="43"/>
      <c r="D267" s="43"/>
      <c r="E267" s="43"/>
      <c r="F267" s="44"/>
      <c r="G267" s="1"/>
      <c r="H267" s="45"/>
      <c r="I267" s="29"/>
      <c r="J267" s="45"/>
      <c r="K267" s="29"/>
      <c r="O267" s="29"/>
      <c r="P267" s="45"/>
      <c r="R267" s="29"/>
    </row>
    <row r="268" spans="1:18" x14ac:dyDescent="0.25">
      <c r="A268"/>
      <c r="B268" s="43"/>
      <c r="C268" s="43"/>
      <c r="D268" s="43"/>
      <c r="E268" s="43"/>
      <c r="F268" s="44"/>
      <c r="G268" s="1"/>
      <c r="H268" s="45"/>
      <c r="I268" s="29"/>
      <c r="J268" s="45"/>
      <c r="K268" s="29"/>
      <c r="O268" s="29"/>
      <c r="P268" s="45"/>
      <c r="R268" s="29"/>
    </row>
    <row r="269" spans="1:18" x14ac:dyDescent="0.25">
      <c r="A269"/>
      <c r="B269" s="43"/>
      <c r="C269" s="43"/>
      <c r="D269" s="43"/>
      <c r="E269" s="43"/>
      <c r="F269" s="44"/>
      <c r="G269" s="1"/>
      <c r="H269" s="45"/>
      <c r="I269" s="29"/>
      <c r="J269" s="45"/>
      <c r="K269" s="29"/>
      <c r="O269" s="29"/>
      <c r="P269" s="45"/>
      <c r="R269" s="29"/>
    </row>
    <row r="270" spans="1:18" x14ac:dyDescent="0.25">
      <c r="A270"/>
      <c r="B270" s="43"/>
      <c r="C270" s="43"/>
      <c r="D270" s="43"/>
      <c r="E270" s="43"/>
      <c r="F270" s="44"/>
      <c r="G270" s="1"/>
      <c r="H270" s="45"/>
      <c r="I270" s="29"/>
      <c r="J270" s="45"/>
      <c r="K270" s="29"/>
      <c r="O270" s="29"/>
      <c r="P270" s="45"/>
      <c r="R270" s="29"/>
    </row>
    <row r="271" spans="1:18" x14ac:dyDescent="0.25">
      <c r="A271"/>
      <c r="B271" s="43"/>
      <c r="C271" s="43"/>
      <c r="D271" s="43"/>
      <c r="E271" s="43"/>
      <c r="F271" s="44"/>
      <c r="G271" s="1"/>
      <c r="H271" s="45"/>
      <c r="I271" s="29"/>
      <c r="J271" s="45"/>
      <c r="K271" s="29"/>
      <c r="O271" s="29"/>
      <c r="P271" s="45"/>
      <c r="R271" s="29"/>
    </row>
    <row r="272" spans="1:18" x14ac:dyDescent="0.25">
      <c r="A272"/>
      <c r="B272" s="43"/>
      <c r="C272" s="43"/>
      <c r="D272" s="43"/>
      <c r="E272" s="43"/>
      <c r="F272" s="44"/>
      <c r="G272" s="1"/>
      <c r="H272" s="45"/>
      <c r="I272" s="29"/>
      <c r="J272" s="45"/>
      <c r="K272" s="29"/>
      <c r="O272" s="29"/>
      <c r="P272" s="45"/>
      <c r="R272" s="29"/>
    </row>
    <row r="273" spans="1:18" x14ac:dyDescent="0.25">
      <c r="A273"/>
      <c r="B273" s="43"/>
      <c r="C273" s="43"/>
      <c r="D273" s="43"/>
      <c r="E273" s="43"/>
      <c r="F273" s="44"/>
      <c r="G273" s="1"/>
      <c r="H273" s="45"/>
      <c r="I273" s="29"/>
      <c r="J273" s="45"/>
      <c r="K273" s="29"/>
      <c r="O273" s="29"/>
      <c r="P273" s="45"/>
      <c r="R273" s="29"/>
    </row>
    <row r="274" spans="1:18" x14ac:dyDescent="0.25">
      <c r="A274"/>
      <c r="B274" s="43"/>
      <c r="C274" s="43"/>
      <c r="D274" s="43"/>
      <c r="E274" s="43"/>
      <c r="F274" s="44"/>
      <c r="G274" s="1"/>
      <c r="H274" s="45"/>
      <c r="I274" s="29"/>
      <c r="J274" s="45"/>
      <c r="K274" s="29"/>
      <c r="O274" s="29"/>
      <c r="P274" s="45"/>
      <c r="R274" s="29"/>
    </row>
    <row r="275" spans="1:18" x14ac:dyDescent="0.25">
      <c r="A275"/>
      <c r="B275" s="43"/>
      <c r="C275" s="43"/>
      <c r="D275" s="43"/>
      <c r="E275" s="43"/>
      <c r="F275" s="44"/>
      <c r="G275" s="1"/>
      <c r="H275" s="45"/>
      <c r="I275" s="29"/>
      <c r="J275" s="45"/>
      <c r="K275" s="29"/>
      <c r="O275" s="29"/>
      <c r="P275" s="45"/>
      <c r="R275" s="29"/>
    </row>
    <row r="276" spans="1:18" x14ac:dyDescent="0.25">
      <c r="A276"/>
      <c r="B276" s="43"/>
      <c r="C276" s="43"/>
      <c r="D276" s="43"/>
      <c r="E276" s="43"/>
      <c r="F276" s="44"/>
      <c r="G276" s="1"/>
      <c r="H276" s="45"/>
      <c r="I276" s="29"/>
      <c r="J276" s="45"/>
      <c r="K276" s="29"/>
      <c r="O276" s="29"/>
      <c r="P276" s="45"/>
      <c r="R276" s="29"/>
    </row>
    <row r="277" spans="1:18" x14ac:dyDescent="0.25">
      <c r="A277"/>
      <c r="B277" s="43"/>
      <c r="C277" s="43"/>
      <c r="D277" s="43"/>
      <c r="E277" s="43"/>
      <c r="F277" s="44"/>
      <c r="G277" s="1"/>
      <c r="H277" s="45"/>
      <c r="I277" s="29"/>
      <c r="J277" s="45"/>
      <c r="K277" s="29"/>
      <c r="O277" s="29"/>
      <c r="P277" s="45"/>
      <c r="R277" s="29"/>
    </row>
    <row r="278" spans="1:18" x14ac:dyDescent="0.25">
      <c r="A278"/>
      <c r="B278" s="43"/>
      <c r="C278" s="43"/>
      <c r="D278" s="43"/>
      <c r="E278" s="43"/>
      <c r="F278" s="44"/>
      <c r="G278" s="1"/>
      <c r="H278" s="45"/>
      <c r="I278" s="29"/>
      <c r="J278" s="45"/>
      <c r="K278" s="29"/>
      <c r="O278" s="29"/>
      <c r="P278" s="45"/>
      <c r="R278" s="29"/>
    </row>
    <row r="279" spans="1:18" x14ac:dyDescent="0.25">
      <c r="A279"/>
      <c r="B279" s="43"/>
      <c r="C279" s="43"/>
      <c r="D279" s="43"/>
      <c r="E279" s="43"/>
      <c r="F279" s="44"/>
      <c r="G279" s="1"/>
      <c r="H279" s="45"/>
      <c r="I279" s="29"/>
      <c r="J279" s="45"/>
      <c r="K279" s="29"/>
      <c r="O279" s="29"/>
      <c r="P279" s="45"/>
      <c r="R279" s="29"/>
    </row>
    <row r="280" spans="1:18" x14ac:dyDescent="0.25">
      <c r="A280"/>
      <c r="B280" s="43"/>
      <c r="C280" s="43"/>
      <c r="D280" s="43"/>
      <c r="E280" s="43"/>
      <c r="F280" s="44"/>
      <c r="G280" s="1"/>
      <c r="H280" s="45"/>
      <c r="I280" s="29"/>
      <c r="J280" s="45"/>
      <c r="K280" s="29"/>
      <c r="O280" s="29"/>
      <c r="P280" s="45"/>
      <c r="R280" s="29"/>
    </row>
    <row r="281" spans="1:18" x14ac:dyDescent="0.25">
      <c r="A281"/>
      <c r="B281" s="43"/>
      <c r="C281" s="43"/>
      <c r="D281" s="43"/>
      <c r="E281" s="43"/>
      <c r="F281" s="44"/>
      <c r="G281" s="1"/>
      <c r="H281" s="45"/>
      <c r="I281" s="29"/>
      <c r="J281" s="45"/>
      <c r="K281" s="29"/>
      <c r="O281" s="29"/>
      <c r="P281" s="45"/>
      <c r="R281" s="29"/>
    </row>
    <row r="282" spans="1:18" x14ac:dyDescent="0.25">
      <c r="A282"/>
      <c r="B282" s="43"/>
      <c r="C282" s="43"/>
      <c r="D282" s="43"/>
      <c r="E282" s="43"/>
      <c r="F282" s="44"/>
      <c r="G282" s="1"/>
      <c r="H282" s="45"/>
      <c r="I282" s="29"/>
      <c r="J282" s="45"/>
      <c r="K282" s="29"/>
      <c r="O282" s="29"/>
      <c r="P282" s="45"/>
      <c r="R282" s="29"/>
    </row>
    <row r="283" spans="1:18" x14ac:dyDescent="0.25">
      <c r="A283"/>
      <c r="B283" s="43"/>
      <c r="C283" s="43"/>
      <c r="D283" s="43"/>
      <c r="E283" s="43"/>
      <c r="F283" s="44"/>
      <c r="G283" s="1"/>
      <c r="H283" s="45"/>
      <c r="I283" s="29"/>
      <c r="J283" s="45"/>
      <c r="K283" s="29"/>
      <c r="O283" s="29"/>
      <c r="P283" s="45"/>
      <c r="R283" s="29"/>
    </row>
    <row r="284" spans="1:18" x14ac:dyDescent="0.25">
      <c r="A284"/>
      <c r="B284" s="43"/>
      <c r="C284" s="43"/>
      <c r="D284" s="43"/>
      <c r="E284" s="43"/>
      <c r="F284" s="44"/>
      <c r="G284" s="1"/>
      <c r="H284" s="45"/>
      <c r="I284" s="29"/>
      <c r="J284" s="45"/>
      <c r="K284" s="29"/>
      <c r="O284" s="29"/>
      <c r="P284" s="45"/>
      <c r="R284" s="29"/>
    </row>
    <row r="285" spans="1:18" x14ac:dyDescent="0.25">
      <c r="A285"/>
      <c r="B285" s="43"/>
      <c r="C285" s="43"/>
      <c r="D285" s="43"/>
      <c r="E285" s="43"/>
      <c r="F285" s="44"/>
      <c r="G285" s="1"/>
      <c r="H285" s="45"/>
      <c r="I285" s="29"/>
      <c r="J285" s="45"/>
      <c r="K285" s="29"/>
      <c r="O285" s="29"/>
      <c r="P285" s="45"/>
      <c r="R285" s="29"/>
    </row>
    <row r="286" spans="1:18" x14ac:dyDescent="0.25">
      <c r="A286"/>
      <c r="B286" s="43"/>
      <c r="C286" s="43"/>
      <c r="D286" s="43"/>
      <c r="E286" s="43"/>
      <c r="F286" s="44"/>
      <c r="G286" s="1"/>
      <c r="H286" s="45"/>
      <c r="I286" s="29"/>
      <c r="J286" s="45"/>
      <c r="K286" s="29"/>
      <c r="O286" s="29"/>
      <c r="P286" s="45"/>
      <c r="R286" s="29"/>
    </row>
    <row r="287" spans="1:18" x14ac:dyDescent="0.25">
      <c r="A287"/>
      <c r="B287" s="43"/>
      <c r="C287" s="43"/>
      <c r="D287" s="43"/>
      <c r="E287" s="43"/>
      <c r="F287" s="44"/>
      <c r="G287" s="1"/>
      <c r="H287" s="45"/>
      <c r="I287" s="29"/>
      <c r="J287" s="45"/>
      <c r="K287" s="29"/>
      <c r="O287" s="29"/>
      <c r="P287" s="45"/>
      <c r="R287" s="29"/>
    </row>
    <row r="288" spans="1:18" x14ac:dyDescent="0.25">
      <c r="A288"/>
      <c r="B288" s="43"/>
      <c r="C288" s="43"/>
      <c r="D288" s="43"/>
      <c r="E288" s="43"/>
      <c r="F288" s="44"/>
      <c r="G288" s="1"/>
      <c r="H288" s="45"/>
      <c r="I288" s="29"/>
      <c r="J288" s="45"/>
      <c r="K288" s="29"/>
      <c r="O288" s="29"/>
      <c r="P288" s="45"/>
      <c r="R288" s="29"/>
    </row>
    <row r="289" spans="1:18" x14ac:dyDescent="0.25">
      <c r="A289"/>
      <c r="B289" s="43"/>
      <c r="C289" s="43"/>
      <c r="D289" s="43"/>
      <c r="E289" s="43"/>
      <c r="F289" s="44"/>
      <c r="G289" s="1"/>
      <c r="H289" s="45"/>
      <c r="I289" s="29"/>
      <c r="J289" s="45"/>
      <c r="K289" s="29"/>
      <c r="O289" s="29"/>
      <c r="P289" s="45"/>
      <c r="R289" s="29"/>
    </row>
    <row r="290" spans="1:18" x14ac:dyDescent="0.25">
      <c r="A290"/>
      <c r="B290" s="43"/>
      <c r="C290" s="43"/>
      <c r="D290" s="43"/>
      <c r="E290" s="43"/>
      <c r="F290" s="44"/>
      <c r="G290" s="1"/>
      <c r="H290" s="45"/>
      <c r="I290" s="29"/>
      <c r="J290" s="45"/>
      <c r="K290" s="29"/>
      <c r="O290" s="29"/>
      <c r="P290" s="45"/>
      <c r="R290" s="29"/>
    </row>
    <row r="291" spans="1:18" x14ac:dyDescent="0.25">
      <c r="A291"/>
      <c r="B291" s="43"/>
      <c r="C291" s="43"/>
      <c r="D291" s="43"/>
      <c r="E291" s="43"/>
      <c r="F291" s="44"/>
      <c r="G291" s="1"/>
      <c r="H291" s="45"/>
      <c r="I291" s="29"/>
      <c r="J291" s="45"/>
      <c r="K291" s="29"/>
      <c r="O291" s="29"/>
      <c r="P291" s="45"/>
      <c r="R291" s="29"/>
    </row>
    <row r="292" spans="1:18" x14ac:dyDescent="0.25">
      <c r="A292"/>
      <c r="B292" s="43"/>
      <c r="C292" s="43"/>
      <c r="D292" s="43"/>
      <c r="E292" s="43"/>
      <c r="F292" s="44"/>
      <c r="G292" s="1"/>
      <c r="H292" s="45"/>
      <c r="I292" s="29"/>
      <c r="J292" s="45"/>
      <c r="K292" s="29"/>
      <c r="O292" s="29"/>
      <c r="P292" s="45"/>
      <c r="R292" s="29"/>
    </row>
    <row r="293" spans="1:18" x14ac:dyDescent="0.25">
      <c r="A293"/>
      <c r="B293" s="43"/>
      <c r="C293" s="43"/>
      <c r="D293" s="43"/>
      <c r="E293" s="43"/>
      <c r="F293" s="44"/>
      <c r="G293" s="1"/>
      <c r="H293" s="45"/>
      <c r="I293" s="29"/>
      <c r="J293" s="45"/>
      <c r="K293" s="29"/>
      <c r="O293" s="29"/>
      <c r="P293" s="45"/>
      <c r="R293" s="29"/>
    </row>
    <row r="294" spans="1:18" x14ac:dyDescent="0.25">
      <c r="A294"/>
      <c r="B294" s="43"/>
      <c r="C294" s="43"/>
      <c r="D294" s="43"/>
      <c r="E294" s="43"/>
      <c r="F294" s="44"/>
      <c r="G294" s="1"/>
      <c r="H294" s="45"/>
      <c r="I294" s="29"/>
      <c r="J294" s="45"/>
      <c r="K294" s="29"/>
      <c r="O294" s="29"/>
      <c r="P294" s="45"/>
      <c r="R294" s="29"/>
    </row>
    <row r="295" spans="1:18" x14ac:dyDescent="0.25">
      <c r="A295"/>
      <c r="B295" s="43"/>
      <c r="C295" s="43"/>
      <c r="D295" s="43"/>
      <c r="E295" s="43"/>
      <c r="F295" s="44"/>
      <c r="G295" s="1"/>
      <c r="H295" s="45"/>
      <c r="I295" s="29"/>
      <c r="J295" s="45"/>
      <c r="K295" s="29"/>
      <c r="O295" s="29"/>
      <c r="P295" s="45"/>
      <c r="R295" s="29"/>
    </row>
    <row r="296" spans="1:18" x14ac:dyDescent="0.25">
      <c r="A296"/>
      <c r="B296" s="43"/>
      <c r="C296" s="43"/>
      <c r="D296" s="43"/>
      <c r="E296" s="43"/>
      <c r="F296" s="44"/>
      <c r="G296" s="1"/>
      <c r="H296" s="45"/>
      <c r="I296" s="29"/>
      <c r="J296" s="45"/>
      <c r="K296" s="29"/>
      <c r="O296" s="29"/>
      <c r="P296" s="45"/>
      <c r="R296" s="29"/>
    </row>
    <row r="297" spans="1:18" x14ac:dyDescent="0.25">
      <c r="A297"/>
      <c r="B297" s="43"/>
      <c r="C297" s="43"/>
      <c r="D297" s="43"/>
      <c r="E297" s="43"/>
      <c r="F297" s="44"/>
      <c r="G297" s="1"/>
      <c r="H297" s="45"/>
      <c r="I297" s="29"/>
      <c r="J297" s="45"/>
      <c r="K297" s="29"/>
      <c r="O297" s="29"/>
      <c r="P297" s="45"/>
      <c r="R297" s="29"/>
    </row>
    <row r="298" spans="1:18" x14ac:dyDescent="0.25">
      <c r="A298"/>
      <c r="B298" s="43"/>
      <c r="C298" s="43"/>
      <c r="D298" s="43"/>
      <c r="E298" s="43"/>
      <c r="F298" s="44"/>
      <c r="G298" s="1"/>
      <c r="H298" s="45"/>
      <c r="I298" s="29"/>
      <c r="J298" s="45"/>
      <c r="K298" s="29"/>
      <c r="O298" s="29"/>
      <c r="P298" s="45"/>
      <c r="R298" s="29"/>
    </row>
    <row r="299" spans="1:18" x14ac:dyDescent="0.25">
      <c r="A299"/>
      <c r="B299" s="43"/>
      <c r="C299" s="43"/>
      <c r="D299" s="43"/>
      <c r="E299" s="43"/>
      <c r="F299" s="44"/>
      <c r="G299" s="1"/>
      <c r="H299" s="45"/>
      <c r="I299" s="29"/>
      <c r="J299" s="45"/>
      <c r="K299" s="29"/>
      <c r="O299" s="29"/>
      <c r="P299" s="45"/>
      <c r="R299" s="29"/>
    </row>
    <row r="300" spans="1:18" x14ac:dyDescent="0.25">
      <c r="A300"/>
      <c r="B300" s="43"/>
      <c r="C300" s="43"/>
      <c r="D300" s="43"/>
      <c r="E300" s="43"/>
      <c r="F300" s="44"/>
      <c r="G300" s="1"/>
      <c r="H300" s="45"/>
      <c r="I300" s="29"/>
      <c r="J300" s="45"/>
      <c r="K300" s="29"/>
      <c r="O300" s="29"/>
      <c r="P300" s="45"/>
      <c r="R300" s="29"/>
    </row>
    <row r="301" spans="1:18" x14ac:dyDescent="0.25">
      <c r="A301"/>
      <c r="B301" s="43"/>
      <c r="C301" s="43"/>
      <c r="D301" s="43"/>
      <c r="E301" s="43"/>
      <c r="F301" s="44"/>
      <c r="G301" s="1"/>
      <c r="H301" s="45"/>
      <c r="I301" s="29"/>
      <c r="J301" s="45"/>
      <c r="K301" s="29"/>
      <c r="O301" s="29"/>
      <c r="P301" s="45"/>
      <c r="R301" s="29"/>
    </row>
    <row r="302" spans="1:18" x14ac:dyDescent="0.25">
      <c r="A302"/>
      <c r="B302" s="43"/>
      <c r="C302" s="43"/>
      <c r="D302" s="43"/>
      <c r="E302" s="43"/>
      <c r="F302" s="44"/>
      <c r="G302" s="1"/>
      <c r="H302" s="45"/>
      <c r="I302" s="29"/>
      <c r="J302" s="45"/>
      <c r="K302" s="29"/>
      <c r="O302" s="29"/>
      <c r="P302" s="45"/>
      <c r="R302" s="29"/>
    </row>
    <row r="303" spans="1:18" x14ac:dyDescent="0.25">
      <c r="A303"/>
      <c r="B303" s="43"/>
      <c r="C303" s="43"/>
      <c r="D303" s="43"/>
      <c r="E303" s="43"/>
      <c r="F303" s="44"/>
      <c r="G303" s="1"/>
      <c r="H303" s="45"/>
      <c r="I303" s="29"/>
      <c r="J303" s="45"/>
      <c r="K303" s="29"/>
      <c r="O303" s="29"/>
      <c r="P303" s="45"/>
      <c r="R303" s="29"/>
    </row>
    <row r="304" spans="1:18" x14ac:dyDescent="0.25">
      <c r="A304"/>
      <c r="B304" s="43"/>
      <c r="C304" s="43"/>
      <c r="D304" s="43"/>
      <c r="E304" s="43"/>
      <c r="F304" s="44"/>
      <c r="G304" s="1"/>
      <c r="H304" s="45"/>
      <c r="I304" s="29"/>
      <c r="J304" s="45"/>
      <c r="K304" s="29"/>
      <c r="O304" s="29"/>
      <c r="P304" s="45"/>
      <c r="R304" s="29"/>
    </row>
    <row r="305" spans="1:18" x14ac:dyDescent="0.25">
      <c r="A305"/>
      <c r="B305" s="43"/>
      <c r="C305" s="43"/>
      <c r="D305" s="43"/>
      <c r="E305" s="43"/>
      <c r="F305" s="44"/>
      <c r="G305" s="1"/>
      <c r="H305" s="45"/>
      <c r="I305" s="29"/>
      <c r="J305" s="45"/>
      <c r="K305" s="29"/>
      <c r="O305" s="29"/>
      <c r="P305" s="45"/>
      <c r="R305" s="29"/>
    </row>
    <row r="306" spans="1:18" x14ac:dyDescent="0.25">
      <c r="A306"/>
      <c r="B306" s="43"/>
      <c r="C306" s="43"/>
      <c r="D306" s="43"/>
      <c r="E306" s="43"/>
      <c r="F306" s="44"/>
      <c r="G306" s="1"/>
      <c r="H306" s="45"/>
      <c r="I306" s="29"/>
      <c r="J306" s="45"/>
      <c r="K306" s="29"/>
      <c r="O306" s="29"/>
      <c r="P306" s="45"/>
      <c r="R306" s="29"/>
    </row>
    <row r="307" spans="1:18" x14ac:dyDescent="0.25">
      <c r="A307"/>
      <c r="B307" s="43"/>
      <c r="C307" s="43"/>
      <c r="D307" s="43"/>
      <c r="E307" s="43"/>
      <c r="F307" s="44"/>
      <c r="G307" s="1"/>
      <c r="H307" s="45"/>
      <c r="I307" s="29"/>
      <c r="J307" s="45"/>
      <c r="K307" s="29"/>
      <c r="O307" s="29"/>
      <c r="P307" s="45"/>
      <c r="R307" s="29"/>
    </row>
    <row r="308" spans="1:18" x14ac:dyDescent="0.25">
      <c r="A308"/>
      <c r="B308" s="43"/>
      <c r="C308" s="43"/>
      <c r="D308" s="43"/>
      <c r="E308" s="43"/>
      <c r="F308" s="44"/>
      <c r="G308" s="1"/>
      <c r="H308" s="45"/>
      <c r="I308" s="29"/>
      <c r="J308" s="45"/>
      <c r="K308" s="29"/>
      <c r="O308" s="29"/>
      <c r="P308" s="45"/>
      <c r="R308" s="29"/>
    </row>
    <row r="309" spans="1:18" x14ac:dyDescent="0.25">
      <c r="A309"/>
      <c r="B309" s="43"/>
      <c r="C309" s="43"/>
      <c r="D309" s="43"/>
      <c r="E309" s="43"/>
      <c r="F309" s="44"/>
      <c r="G309" s="1"/>
      <c r="H309" s="45"/>
      <c r="I309" s="29"/>
      <c r="J309" s="45"/>
      <c r="K309" s="29"/>
      <c r="O309" s="29"/>
      <c r="P309" s="45"/>
      <c r="R309" s="29"/>
    </row>
    <row r="310" spans="1:18" x14ac:dyDescent="0.25">
      <c r="A310"/>
      <c r="B310" s="43"/>
      <c r="C310" s="43"/>
      <c r="D310" s="43"/>
      <c r="E310" s="43"/>
      <c r="F310" s="44"/>
      <c r="G310" s="1"/>
      <c r="H310" s="45"/>
      <c r="I310" s="29"/>
      <c r="J310" s="45"/>
      <c r="K310" s="29"/>
      <c r="O310" s="29"/>
      <c r="P310" s="45"/>
      <c r="R310" s="29"/>
    </row>
    <row r="311" spans="1:18" x14ac:dyDescent="0.25">
      <c r="A311"/>
      <c r="B311" s="43"/>
      <c r="C311" s="43"/>
      <c r="D311" s="43"/>
      <c r="E311" s="43"/>
      <c r="F311" s="44"/>
      <c r="G311" s="1"/>
      <c r="H311" s="45"/>
      <c r="I311" s="29"/>
      <c r="J311" s="45"/>
      <c r="K311" s="29"/>
      <c r="O311" s="29"/>
      <c r="P311" s="45"/>
      <c r="R311" s="29"/>
    </row>
    <row r="312" spans="1:18" x14ac:dyDescent="0.25">
      <c r="A312"/>
      <c r="B312" s="43"/>
      <c r="C312" s="43"/>
      <c r="D312" s="43"/>
      <c r="E312" s="43"/>
      <c r="F312" s="44"/>
      <c r="G312" s="1"/>
      <c r="H312" s="45"/>
      <c r="I312" s="29"/>
      <c r="J312" s="45"/>
      <c r="K312" s="29"/>
      <c r="O312" s="29"/>
      <c r="P312" s="45"/>
      <c r="R312" s="29"/>
    </row>
    <row r="313" spans="1:18" x14ac:dyDescent="0.25">
      <c r="A313"/>
      <c r="B313" s="43"/>
      <c r="C313" s="43"/>
      <c r="D313" s="43"/>
      <c r="E313" s="43"/>
      <c r="F313" s="44"/>
      <c r="G313" s="1"/>
      <c r="H313" s="45"/>
      <c r="I313" s="29"/>
      <c r="J313" s="45"/>
      <c r="K313" s="29"/>
      <c r="O313" s="29"/>
      <c r="P313" s="45"/>
      <c r="R313" s="29"/>
    </row>
    <row r="314" spans="1:18" x14ac:dyDescent="0.25">
      <c r="A314"/>
      <c r="B314" s="43"/>
      <c r="C314" s="43"/>
      <c r="D314" s="43"/>
      <c r="E314" s="43"/>
      <c r="F314" s="44"/>
      <c r="G314" s="1"/>
      <c r="H314" s="45"/>
      <c r="I314" s="29"/>
      <c r="J314" s="45"/>
      <c r="K314" s="29"/>
      <c r="O314" s="29"/>
      <c r="P314" s="45"/>
      <c r="R314" s="29"/>
    </row>
    <row r="315" spans="1:18" x14ac:dyDescent="0.25">
      <c r="A315"/>
      <c r="B315" s="43"/>
      <c r="C315" s="43"/>
      <c r="D315" s="43"/>
      <c r="E315" s="43"/>
      <c r="F315" s="44"/>
      <c r="G315" s="1"/>
      <c r="H315" s="45"/>
      <c r="I315" s="29"/>
      <c r="J315" s="45"/>
      <c r="K315" s="29"/>
      <c r="O315" s="29"/>
      <c r="P315" s="45"/>
      <c r="R315" s="29"/>
    </row>
    <row r="316" spans="1:18" x14ac:dyDescent="0.25">
      <c r="A316"/>
      <c r="B316" s="43"/>
      <c r="C316" s="43"/>
      <c r="D316" s="43"/>
      <c r="E316" s="43"/>
      <c r="F316" s="44"/>
      <c r="G316" s="1"/>
      <c r="H316" s="45"/>
      <c r="I316" s="29"/>
      <c r="J316" s="45"/>
      <c r="K316" s="29"/>
      <c r="O316" s="29"/>
      <c r="P316" s="45"/>
      <c r="R316" s="29"/>
    </row>
    <row r="317" spans="1:18" x14ac:dyDescent="0.25">
      <c r="A317"/>
      <c r="B317" s="43"/>
      <c r="C317" s="43"/>
      <c r="D317" s="43"/>
      <c r="E317" s="43"/>
      <c r="F317" s="44"/>
      <c r="G317" s="1"/>
      <c r="H317" s="45"/>
      <c r="I317" s="29"/>
      <c r="J317" s="45"/>
      <c r="K317" s="29"/>
      <c r="O317" s="29"/>
      <c r="P317" s="45"/>
      <c r="R317" s="29"/>
    </row>
    <row r="318" spans="1:18" x14ac:dyDescent="0.25">
      <c r="A318"/>
      <c r="B318" s="43"/>
      <c r="C318" s="43"/>
      <c r="D318" s="43"/>
      <c r="E318" s="43"/>
      <c r="F318" s="44"/>
      <c r="G318" s="1"/>
      <c r="H318" s="45"/>
      <c r="I318" s="29"/>
      <c r="J318" s="45"/>
      <c r="K318" s="29"/>
      <c r="O318" s="29"/>
      <c r="P318" s="45"/>
      <c r="R318" s="29"/>
    </row>
    <row r="319" spans="1:18" x14ac:dyDescent="0.25">
      <c r="A319"/>
      <c r="B319" s="43"/>
      <c r="C319" s="43"/>
      <c r="D319" s="43"/>
      <c r="E319" s="43"/>
      <c r="F319" s="44"/>
      <c r="G319" s="1"/>
      <c r="H319" s="45"/>
      <c r="I319" s="29"/>
      <c r="J319" s="45"/>
      <c r="K319" s="29"/>
      <c r="O319" s="29"/>
      <c r="P319" s="45"/>
      <c r="R319" s="29"/>
    </row>
    <row r="320" spans="1:18" x14ac:dyDescent="0.25">
      <c r="A320"/>
      <c r="B320" s="43"/>
      <c r="C320" s="43"/>
      <c r="D320" s="43"/>
      <c r="E320" s="43"/>
      <c r="F320" s="44"/>
      <c r="G320" s="1"/>
      <c r="H320" s="45"/>
      <c r="I320" s="29"/>
      <c r="J320" s="45"/>
      <c r="K320" s="29"/>
      <c r="O320" s="29"/>
      <c r="P320" s="45"/>
      <c r="R320" s="29"/>
    </row>
    <row r="321" spans="1:18" x14ac:dyDescent="0.25">
      <c r="A321"/>
      <c r="B321" s="43"/>
      <c r="C321" s="43"/>
      <c r="D321" s="43"/>
      <c r="E321" s="43"/>
      <c r="F321" s="44"/>
      <c r="G321" s="1"/>
      <c r="H321" s="45"/>
      <c r="I321" s="29"/>
      <c r="J321" s="45"/>
      <c r="K321" s="29"/>
      <c r="O321" s="29"/>
      <c r="P321" s="45"/>
      <c r="R321" s="29"/>
    </row>
    <row r="322" spans="1:18" x14ac:dyDescent="0.25">
      <c r="A322"/>
      <c r="B322" s="43"/>
      <c r="C322" s="43"/>
      <c r="D322" s="43"/>
      <c r="E322" s="43"/>
      <c r="F322" s="44"/>
      <c r="G322" s="1"/>
      <c r="H322" s="45"/>
      <c r="I322" s="29"/>
      <c r="J322" s="45"/>
      <c r="K322" s="29"/>
      <c r="O322" s="29"/>
      <c r="P322" s="45"/>
      <c r="R322" s="29"/>
    </row>
    <row r="323" spans="1:18" x14ac:dyDescent="0.25">
      <c r="A323"/>
      <c r="B323" s="43"/>
      <c r="C323" s="43"/>
      <c r="D323" s="43"/>
      <c r="E323" s="43"/>
      <c r="F323" s="44"/>
      <c r="G323" s="1"/>
      <c r="H323" s="45"/>
      <c r="I323" s="29"/>
      <c r="J323" s="45"/>
      <c r="K323" s="29"/>
      <c r="O323" s="29"/>
      <c r="P323" s="45"/>
      <c r="R323" s="29"/>
    </row>
    <row r="324" spans="1:18" x14ac:dyDescent="0.25">
      <c r="A324"/>
      <c r="B324" s="43"/>
      <c r="C324" s="43"/>
      <c r="D324" s="43"/>
      <c r="E324" s="43"/>
      <c r="F324" s="44"/>
      <c r="G324" s="1"/>
      <c r="H324" s="45"/>
      <c r="I324" s="29"/>
      <c r="J324" s="45"/>
      <c r="K324" s="29"/>
      <c r="O324" s="29"/>
      <c r="P324" s="45"/>
      <c r="R324" s="29"/>
    </row>
    <row r="325" spans="1:18" x14ac:dyDescent="0.25">
      <c r="A325"/>
      <c r="B325" s="43"/>
      <c r="C325" s="43"/>
      <c r="D325" s="43"/>
      <c r="E325" s="43"/>
      <c r="F325" s="44"/>
      <c r="G325" s="1"/>
      <c r="H325" s="45"/>
      <c r="I325" s="29"/>
      <c r="J325" s="45"/>
      <c r="K325" s="29"/>
      <c r="O325" s="29"/>
      <c r="P325" s="45"/>
      <c r="R325" s="29"/>
    </row>
    <row r="326" spans="1:18" x14ac:dyDescent="0.25">
      <c r="A326"/>
      <c r="B326" s="43"/>
      <c r="C326" s="43"/>
      <c r="D326" s="43"/>
      <c r="E326" s="43"/>
      <c r="F326" s="44"/>
      <c r="G326" s="1"/>
      <c r="H326" s="45"/>
      <c r="I326" s="29"/>
      <c r="J326" s="45"/>
      <c r="K326" s="29"/>
      <c r="O326" s="29"/>
      <c r="P326" s="45"/>
      <c r="R326" s="29"/>
    </row>
    <row r="327" spans="1:18" x14ac:dyDescent="0.25">
      <c r="A327"/>
      <c r="B327" s="43"/>
      <c r="C327" s="43"/>
      <c r="D327" s="43"/>
      <c r="E327" s="43"/>
      <c r="F327" s="44"/>
      <c r="G327" s="1"/>
      <c r="H327" s="45"/>
      <c r="I327" s="29"/>
      <c r="J327" s="45"/>
      <c r="K327" s="29"/>
      <c r="O327" s="29"/>
      <c r="P327" s="45"/>
      <c r="R327" s="29"/>
    </row>
    <row r="328" spans="1:18" x14ac:dyDescent="0.25">
      <c r="A328"/>
      <c r="B328" s="43"/>
      <c r="C328" s="43"/>
      <c r="D328" s="43"/>
      <c r="E328" s="43"/>
      <c r="F328" s="44"/>
      <c r="G328" s="1"/>
      <c r="H328" s="45"/>
      <c r="I328" s="29"/>
      <c r="J328" s="45"/>
      <c r="K328" s="29"/>
      <c r="O328" s="29"/>
      <c r="P328" s="45"/>
      <c r="R328" s="29"/>
    </row>
    <row r="329" spans="1:18" x14ac:dyDescent="0.25">
      <c r="A329"/>
      <c r="B329" s="43"/>
      <c r="C329" s="43"/>
      <c r="D329" s="43"/>
      <c r="E329" s="43"/>
      <c r="F329" s="44"/>
      <c r="G329" s="1"/>
      <c r="H329" s="45"/>
      <c r="I329" s="29"/>
      <c r="J329" s="45"/>
      <c r="K329" s="29"/>
      <c r="O329" s="29"/>
      <c r="P329" s="45"/>
      <c r="R329" s="29"/>
    </row>
    <row r="330" spans="1:18" x14ac:dyDescent="0.25">
      <c r="A330"/>
      <c r="B330" s="43"/>
      <c r="C330" s="43"/>
      <c r="D330" s="43"/>
      <c r="E330" s="43"/>
      <c r="F330" s="44"/>
      <c r="G330" s="1"/>
      <c r="H330" s="45"/>
      <c r="I330" s="29"/>
      <c r="J330" s="45"/>
      <c r="K330" s="29"/>
      <c r="O330" s="29"/>
      <c r="P330" s="45"/>
      <c r="R330" s="29"/>
    </row>
    <row r="331" spans="1:18" x14ac:dyDescent="0.25">
      <c r="A331"/>
      <c r="B331" s="43"/>
      <c r="C331" s="43"/>
      <c r="D331" s="43"/>
      <c r="E331" s="43"/>
      <c r="F331" s="44"/>
      <c r="G331" s="1"/>
      <c r="H331" s="45"/>
      <c r="I331" s="29"/>
      <c r="J331" s="45"/>
      <c r="K331" s="29"/>
      <c r="O331" s="29"/>
      <c r="P331" s="45"/>
      <c r="R331" s="29"/>
    </row>
    <row r="332" spans="1:18" x14ac:dyDescent="0.25">
      <c r="A332"/>
      <c r="B332" s="43"/>
      <c r="C332" s="43"/>
      <c r="D332" s="43"/>
      <c r="E332" s="43"/>
      <c r="F332" s="44"/>
      <c r="G332" s="1"/>
      <c r="H332" s="45"/>
      <c r="I332" s="29"/>
      <c r="J332" s="45"/>
      <c r="K332" s="29"/>
      <c r="O332" s="29"/>
      <c r="P332" s="45"/>
      <c r="R332" s="29"/>
    </row>
    <row r="333" spans="1:18" x14ac:dyDescent="0.25">
      <c r="A333"/>
      <c r="B333" s="43"/>
      <c r="C333" s="43"/>
      <c r="D333" s="43"/>
      <c r="E333" s="43"/>
      <c r="F333" s="44"/>
      <c r="G333" s="1"/>
      <c r="H333" s="45"/>
      <c r="I333" s="29"/>
      <c r="J333" s="45"/>
      <c r="K333" s="29"/>
      <c r="O333" s="29"/>
      <c r="P333" s="45"/>
      <c r="R333" s="29"/>
    </row>
    <row r="334" spans="1:18" x14ac:dyDescent="0.25">
      <c r="A334"/>
      <c r="B334" s="43"/>
      <c r="C334" s="43"/>
      <c r="D334" s="43"/>
      <c r="E334" s="43"/>
      <c r="F334" s="44"/>
      <c r="G334" s="1"/>
      <c r="H334" s="45"/>
      <c r="I334" s="29"/>
      <c r="J334" s="45"/>
      <c r="K334" s="29"/>
      <c r="O334" s="29"/>
      <c r="P334" s="45"/>
      <c r="R334" s="29"/>
    </row>
    <row r="335" spans="1:18" x14ac:dyDescent="0.25">
      <c r="A335"/>
      <c r="B335" s="43"/>
      <c r="C335" s="43"/>
      <c r="D335" s="43"/>
      <c r="E335" s="43"/>
      <c r="F335" s="44"/>
      <c r="G335" s="1"/>
      <c r="H335" s="45"/>
      <c r="I335" s="29"/>
      <c r="J335" s="45"/>
      <c r="K335" s="29"/>
      <c r="O335" s="29"/>
      <c r="P335" s="45"/>
      <c r="R335" s="29"/>
    </row>
    <row r="336" spans="1:18" x14ac:dyDescent="0.25">
      <c r="A336"/>
      <c r="B336" s="43"/>
      <c r="C336" s="43"/>
      <c r="D336" s="43"/>
      <c r="E336" s="43"/>
      <c r="F336" s="44"/>
      <c r="G336" s="1"/>
      <c r="H336" s="45"/>
      <c r="I336" s="29"/>
      <c r="J336" s="45"/>
      <c r="K336" s="29"/>
      <c r="O336" s="29"/>
      <c r="P336" s="45"/>
      <c r="R336" s="29"/>
    </row>
    <row r="337" spans="1:18" x14ac:dyDescent="0.25">
      <c r="A337"/>
      <c r="B337" s="43"/>
      <c r="C337" s="43"/>
      <c r="D337" s="43"/>
      <c r="E337" s="43"/>
      <c r="F337" s="44"/>
      <c r="G337" s="1"/>
      <c r="H337" s="45"/>
      <c r="I337" s="29"/>
      <c r="J337" s="45"/>
      <c r="K337" s="29"/>
      <c r="O337" s="29"/>
      <c r="P337" s="45"/>
      <c r="R337" s="29"/>
    </row>
    <row r="338" spans="1:18" x14ac:dyDescent="0.25">
      <c r="A338"/>
      <c r="B338" s="43"/>
      <c r="C338" s="43"/>
      <c r="D338" s="43"/>
      <c r="E338" s="43"/>
      <c r="F338" s="44"/>
      <c r="G338" s="1"/>
      <c r="H338" s="45"/>
      <c r="I338" s="29"/>
      <c r="J338" s="45"/>
      <c r="K338" s="29"/>
      <c r="O338" s="29"/>
      <c r="P338" s="45"/>
      <c r="R338" s="29"/>
    </row>
    <row r="339" spans="1:18" x14ac:dyDescent="0.25">
      <c r="A339"/>
      <c r="B339" s="43"/>
      <c r="C339" s="43"/>
      <c r="D339" s="43"/>
      <c r="E339" s="43"/>
      <c r="F339" s="44"/>
      <c r="G339" s="1"/>
      <c r="H339" s="45"/>
      <c r="I339" s="29"/>
      <c r="J339" s="45"/>
      <c r="K339" s="29"/>
      <c r="O339" s="29"/>
      <c r="P339" s="45"/>
      <c r="R339" s="29"/>
    </row>
    <row r="340" spans="1:18" x14ac:dyDescent="0.25">
      <c r="A340"/>
      <c r="B340" s="43"/>
      <c r="C340" s="43"/>
      <c r="D340" s="43"/>
      <c r="E340" s="43"/>
      <c r="F340" s="44"/>
      <c r="G340" s="1"/>
      <c r="H340" s="45"/>
      <c r="I340" s="29"/>
      <c r="J340" s="45"/>
      <c r="K340" s="29"/>
      <c r="O340" s="29"/>
      <c r="P340" s="45"/>
      <c r="R340" s="29"/>
    </row>
    <row r="341" spans="1:18" x14ac:dyDescent="0.25">
      <c r="A341"/>
      <c r="B341" s="43"/>
      <c r="C341" s="43"/>
      <c r="D341" s="43"/>
      <c r="E341" s="43"/>
      <c r="F341" s="44"/>
      <c r="G341" s="1"/>
      <c r="H341" s="45"/>
      <c r="I341" s="29"/>
      <c r="J341" s="45"/>
      <c r="K341" s="29"/>
      <c r="O341" s="29"/>
      <c r="P341" s="45"/>
      <c r="R341" s="29"/>
    </row>
    <row r="342" spans="1:18" x14ac:dyDescent="0.25">
      <c r="A342"/>
      <c r="B342" s="43"/>
      <c r="C342" s="43"/>
      <c r="D342" s="43"/>
      <c r="E342" s="43"/>
      <c r="F342" s="44"/>
      <c r="G342" s="1"/>
      <c r="H342" s="45"/>
      <c r="I342" s="29"/>
      <c r="J342" s="45"/>
      <c r="K342" s="29"/>
      <c r="O342" s="29"/>
      <c r="P342" s="45"/>
      <c r="R342" s="29"/>
    </row>
    <row r="343" spans="1:18" x14ac:dyDescent="0.25">
      <c r="A343"/>
      <c r="B343" s="43"/>
      <c r="C343" s="43"/>
      <c r="D343" s="43"/>
      <c r="E343" s="43"/>
      <c r="F343" s="44"/>
      <c r="G343" s="1"/>
      <c r="H343" s="45"/>
      <c r="I343" s="29"/>
      <c r="J343" s="45"/>
      <c r="K343" s="29"/>
      <c r="O343" s="29"/>
      <c r="P343" s="45"/>
      <c r="R343" s="29"/>
    </row>
    <row r="344" spans="1:18" x14ac:dyDescent="0.25">
      <c r="A344"/>
      <c r="B344" s="43"/>
      <c r="C344" s="43"/>
      <c r="D344" s="43"/>
      <c r="E344" s="43"/>
      <c r="F344" s="44"/>
      <c r="G344" s="1"/>
      <c r="H344" s="45"/>
      <c r="I344" s="29"/>
      <c r="J344" s="45"/>
      <c r="K344" s="29"/>
      <c r="O344" s="29"/>
      <c r="P344" s="45"/>
      <c r="R344" s="29"/>
    </row>
    <row r="345" spans="1:18" x14ac:dyDescent="0.25">
      <c r="A345"/>
      <c r="B345" s="43"/>
      <c r="C345" s="43"/>
      <c r="D345" s="43"/>
      <c r="E345" s="43"/>
      <c r="F345" s="44"/>
      <c r="G345" s="1"/>
      <c r="H345" s="45"/>
      <c r="I345" s="29"/>
      <c r="J345" s="45"/>
      <c r="K345" s="29"/>
      <c r="O345" s="29"/>
      <c r="P345" s="45"/>
      <c r="R345" s="29"/>
    </row>
    <row r="346" spans="1:18" x14ac:dyDescent="0.25">
      <c r="A346"/>
      <c r="B346" s="43"/>
      <c r="C346" s="43"/>
      <c r="D346" s="43"/>
      <c r="E346" s="43"/>
      <c r="F346" s="44"/>
      <c r="G346" s="1"/>
      <c r="H346" s="45"/>
      <c r="I346" s="29"/>
      <c r="J346" s="45"/>
      <c r="K346" s="29"/>
      <c r="O346" s="29"/>
      <c r="P346" s="45"/>
      <c r="R346" s="29"/>
    </row>
    <row r="347" spans="1:18" x14ac:dyDescent="0.25">
      <c r="A347"/>
      <c r="B347" s="43"/>
      <c r="C347" s="43"/>
      <c r="D347" s="43"/>
      <c r="E347" s="43"/>
      <c r="F347" s="44"/>
      <c r="G347" s="1"/>
      <c r="H347" s="45"/>
      <c r="I347" s="29"/>
      <c r="J347" s="45"/>
      <c r="K347" s="29"/>
      <c r="O347" s="29"/>
      <c r="P347" s="45"/>
      <c r="R347" s="29"/>
    </row>
    <row r="348" spans="1:18" x14ac:dyDescent="0.25">
      <c r="A348"/>
      <c r="B348" s="43"/>
      <c r="C348" s="43"/>
      <c r="D348" s="43"/>
      <c r="E348" s="43"/>
      <c r="F348" s="44"/>
      <c r="G348" s="1"/>
      <c r="H348" s="45"/>
      <c r="I348" s="29"/>
      <c r="J348" s="45"/>
      <c r="K348" s="29"/>
      <c r="O348" s="29"/>
      <c r="P348" s="45"/>
      <c r="R348" s="29"/>
    </row>
    <row r="349" spans="1:18" x14ac:dyDescent="0.25">
      <c r="A349"/>
      <c r="B349" s="43"/>
      <c r="C349" s="43"/>
      <c r="D349" s="43"/>
      <c r="E349" s="43"/>
      <c r="F349" s="44"/>
      <c r="G349" s="1"/>
      <c r="H349" s="45"/>
      <c r="I349" s="29"/>
      <c r="J349" s="45"/>
      <c r="K349" s="29"/>
      <c r="O349" s="29"/>
      <c r="P349" s="45"/>
      <c r="R349" s="29"/>
    </row>
    <row r="350" spans="1:18" x14ac:dyDescent="0.25">
      <c r="A350"/>
      <c r="B350" s="43"/>
      <c r="C350" s="43"/>
      <c r="D350" s="43"/>
      <c r="E350" s="43"/>
      <c r="F350" s="44"/>
      <c r="G350" s="1"/>
      <c r="H350" s="45"/>
      <c r="I350" s="29"/>
      <c r="J350" s="45"/>
      <c r="K350" s="29"/>
      <c r="O350" s="29"/>
      <c r="P350" s="45"/>
      <c r="R350" s="29"/>
    </row>
    <row r="351" spans="1:18" x14ac:dyDescent="0.25">
      <c r="A351"/>
      <c r="B351" s="43"/>
      <c r="C351" s="43"/>
      <c r="D351" s="43"/>
      <c r="E351" s="43"/>
      <c r="F351" s="44"/>
      <c r="G351" s="1"/>
      <c r="H351" s="45"/>
      <c r="I351" s="29"/>
      <c r="J351" s="45"/>
      <c r="K351" s="29"/>
      <c r="O351" s="29"/>
      <c r="P351" s="45"/>
      <c r="R351" s="29"/>
    </row>
    <row r="352" spans="1:18" x14ac:dyDescent="0.25">
      <c r="A352"/>
      <c r="B352" s="43"/>
      <c r="C352" s="43"/>
      <c r="D352" s="43"/>
      <c r="E352" s="43"/>
      <c r="F352" s="44"/>
      <c r="G352" s="1"/>
      <c r="H352" s="45"/>
      <c r="I352" s="29"/>
      <c r="J352" s="45"/>
      <c r="K352" s="29"/>
      <c r="O352" s="29"/>
      <c r="P352" s="45"/>
      <c r="R352" s="29"/>
    </row>
    <row r="353" spans="1:18" x14ac:dyDescent="0.25">
      <c r="A353"/>
      <c r="B353" s="43"/>
      <c r="C353" s="43"/>
      <c r="D353" s="43"/>
      <c r="E353" s="43"/>
      <c r="F353" s="44"/>
      <c r="G353" s="1"/>
      <c r="H353" s="45"/>
      <c r="I353" s="29"/>
      <c r="J353" s="45"/>
      <c r="K353" s="29"/>
      <c r="O353" s="29"/>
      <c r="P353" s="45"/>
      <c r="R353" s="29"/>
    </row>
    <row r="354" spans="1:18" x14ac:dyDescent="0.25">
      <c r="A354"/>
      <c r="B354" s="43"/>
      <c r="C354" s="43"/>
      <c r="D354" s="43"/>
      <c r="E354" s="43"/>
      <c r="F354" s="44"/>
      <c r="G354" s="1"/>
      <c r="H354" s="45"/>
      <c r="I354" s="29"/>
      <c r="J354" s="45"/>
      <c r="K354" s="29"/>
      <c r="O354" s="29"/>
      <c r="P354" s="45"/>
      <c r="R354" s="29"/>
    </row>
    <row r="355" spans="1:18" x14ac:dyDescent="0.25">
      <c r="A355"/>
      <c r="B355" s="43"/>
      <c r="C355" s="43"/>
      <c r="D355" s="43"/>
      <c r="E355" s="43"/>
      <c r="F355" s="44"/>
      <c r="G355" s="1"/>
      <c r="H355" s="45"/>
      <c r="I355" s="29"/>
      <c r="J355" s="45"/>
      <c r="K355" s="29"/>
      <c r="O355" s="29"/>
      <c r="P355" s="45"/>
      <c r="R355" s="29"/>
    </row>
    <row r="356" spans="1:18" x14ac:dyDescent="0.25">
      <c r="A356"/>
      <c r="B356" s="43"/>
      <c r="C356" s="43"/>
      <c r="D356" s="43"/>
      <c r="E356" s="43"/>
      <c r="F356" s="44"/>
      <c r="G356" s="1"/>
      <c r="H356" s="45"/>
      <c r="I356" s="29"/>
      <c r="J356" s="45"/>
      <c r="K356" s="29"/>
      <c r="O356" s="29"/>
      <c r="P356" s="45"/>
      <c r="R356" s="29"/>
    </row>
    <row r="357" spans="1:18" x14ac:dyDescent="0.25">
      <c r="A357"/>
      <c r="B357" s="43"/>
      <c r="C357" s="43"/>
      <c r="D357" s="43"/>
      <c r="E357" s="43"/>
      <c r="F357" s="44"/>
      <c r="G357" s="1"/>
      <c r="H357" s="45"/>
      <c r="I357" s="29"/>
      <c r="J357" s="45"/>
      <c r="K357" s="29"/>
      <c r="O357" s="29"/>
      <c r="P357" s="45"/>
      <c r="R357" s="29"/>
    </row>
    <row r="358" spans="1:18" x14ac:dyDescent="0.25">
      <c r="A358"/>
      <c r="B358" s="43"/>
      <c r="C358" s="43"/>
      <c r="D358" s="43"/>
      <c r="E358" s="43"/>
      <c r="F358" s="44"/>
      <c r="G358" s="1"/>
      <c r="H358" s="45"/>
      <c r="I358" s="29"/>
      <c r="J358" s="45"/>
      <c r="K358" s="29"/>
      <c r="O358" s="29"/>
      <c r="P358" s="45"/>
      <c r="R358" s="29"/>
    </row>
    <row r="359" spans="1:18" x14ac:dyDescent="0.25">
      <c r="A359"/>
      <c r="B359" s="43"/>
      <c r="C359" s="43"/>
      <c r="D359" s="43"/>
      <c r="E359" s="43"/>
      <c r="F359" s="44"/>
      <c r="G359" s="1"/>
      <c r="H359" s="45"/>
      <c r="I359" s="29"/>
      <c r="J359" s="45"/>
      <c r="K359" s="29"/>
      <c r="O359" s="29"/>
      <c r="P359" s="45"/>
      <c r="R359" s="29"/>
    </row>
    <row r="360" spans="1:18" x14ac:dyDescent="0.25">
      <c r="A360"/>
      <c r="B360" s="43"/>
      <c r="C360" s="43"/>
      <c r="D360" s="43"/>
      <c r="E360" s="43"/>
      <c r="F360" s="44"/>
      <c r="G360" s="1"/>
      <c r="H360" s="45"/>
      <c r="I360" s="29"/>
      <c r="J360" s="45"/>
      <c r="K360" s="29"/>
      <c r="O360" s="29"/>
      <c r="P360" s="45"/>
      <c r="R360" s="29"/>
    </row>
    <row r="361" spans="1:18" x14ac:dyDescent="0.25">
      <c r="A361"/>
      <c r="B361" s="43"/>
      <c r="C361" s="43"/>
      <c r="D361" s="43"/>
      <c r="E361" s="43"/>
      <c r="F361" s="44"/>
      <c r="G361" s="1"/>
      <c r="H361" s="45"/>
      <c r="I361" s="29"/>
      <c r="J361" s="45"/>
      <c r="K361" s="29"/>
      <c r="O361" s="29"/>
      <c r="P361" s="45"/>
      <c r="R361" s="29"/>
    </row>
    <row r="362" spans="1:18" x14ac:dyDescent="0.25">
      <c r="A362"/>
      <c r="B362" s="43"/>
      <c r="C362" s="43"/>
      <c r="D362" s="43"/>
      <c r="E362" s="43"/>
      <c r="F362" s="44"/>
      <c r="G362" s="1"/>
      <c r="H362" s="45"/>
      <c r="I362" s="29"/>
      <c r="J362" s="45"/>
      <c r="K362" s="29"/>
      <c r="O362" s="29"/>
      <c r="P362" s="45"/>
      <c r="R362" s="29"/>
    </row>
    <row r="363" spans="1:18" x14ac:dyDescent="0.25">
      <c r="A363"/>
      <c r="B363" s="43"/>
      <c r="C363" s="43"/>
      <c r="D363" s="43"/>
      <c r="E363" s="43"/>
      <c r="F363" s="44"/>
      <c r="G363" s="1"/>
      <c r="H363" s="45"/>
      <c r="I363" s="29"/>
      <c r="J363" s="45"/>
      <c r="K363" s="29"/>
      <c r="O363" s="29"/>
      <c r="P363" s="45"/>
      <c r="R363" s="29"/>
    </row>
    <row r="364" spans="1:18" x14ac:dyDescent="0.25">
      <c r="A364"/>
      <c r="B364" s="43"/>
      <c r="C364" s="43"/>
      <c r="D364" s="43"/>
      <c r="E364" s="43"/>
      <c r="F364" s="44"/>
      <c r="G364" s="1"/>
      <c r="H364" s="45"/>
      <c r="I364" s="29"/>
      <c r="J364" s="45"/>
      <c r="K364" s="29"/>
      <c r="O364" s="29"/>
      <c r="P364" s="45"/>
      <c r="R364" s="29"/>
    </row>
    <row r="365" spans="1:18" x14ac:dyDescent="0.25">
      <c r="A365"/>
      <c r="B365" s="43"/>
      <c r="C365" s="43"/>
      <c r="D365" s="43"/>
      <c r="E365" s="43"/>
      <c r="F365" s="44"/>
      <c r="G365" s="1"/>
      <c r="H365" s="45"/>
      <c r="I365" s="29"/>
      <c r="J365" s="45"/>
      <c r="K365" s="29"/>
      <c r="O365" s="29"/>
      <c r="P365" s="45"/>
      <c r="R365" s="29"/>
    </row>
    <row r="366" spans="1:18" x14ac:dyDescent="0.25">
      <c r="A366"/>
      <c r="B366" s="43"/>
      <c r="C366" s="43"/>
      <c r="D366" s="43"/>
      <c r="E366" s="43"/>
      <c r="F366" s="44"/>
      <c r="G366" s="1"/>
      <c r="H366" s="45"/>
      <c r="I366" s="29"/>
      <c r="J366" s="45"/>
      <c r="K366" s="29"/>
      <c r="O366" s="29"/>
      <c r="P366" s="45"/>
      <c r="R366" s="29"/>
    </row>
    <row r="367" spans="1:18" x14ac:dyDescent="0.25">
      <c r="A367"/>
      <c r="B367" s="43"/>
      <c r="C367" s="43"/>
      <c r="D367" s="43"/>
      <c r="E367" s="43"/>
      <c r="F367" s="44"/>
      <c r="G367" s="1"/>
      <c r="H367" s="45"/>
      <c r="I367" s="29"/>
      <c r="J367" s="45"/>
      <c r="K367" s="29"/>
      <c r="O367" s="29"/>
      <c r="P367" s="45"/>
      <c r="R367" s="29"/>
    </row>
    <row r="368" spans="1:18" x14ac:dyDescent="0.25">
      <c r="A368"/>
      <c r="B368" s="43"/>
      <c r="C368" s="43"/>
      <c r="D368" s="43"/>
      <c r="E368" s="43"/>
      <c r="F368" s="44"/>
      <c r="G368" s="1"/>
      <c r="H368" s="45"/>
      <c r="I368" s="29"/>
      <c r="J368" s="45"/>
      <c r="K368" s="29"/>
      <c r="O368" s="29"/>
      <c r="P368" s="45"/>
      <c r="R368" s="29"/>
    </row>
    <row r="369" spans="1:18" x14ac:dyDescent="0.25">
      <c r="A369"/>
      <c r="B369" s="43"/>
      <c r="C369" s="43"/>
      <c r="D369" s="43"/>
      <c r="E369" s="43"/>
      <c r="F369" s="44"/>
      <c r="G369" s="1"/>
      <c r="H369" s="45"/>
      <c r="I369" s="29"/>
      <c r="J369" s="45"/>
      <c r="K369" s="29"/>
      <c r="O369" s="29"/>
      <c r="P369" s="45"/>
      <c r="R369" s="29"/>
    </row>
    <row r="370" spans="1:18" x14ac:dyDescent="0.25">
      <c r="A370"/>
      <c r="B370" s="43"/>
      <c r="C370" s="43"/>
      <c r="D370" s="43"/>
      <c r="E370" s="43"/>
      <c r="F370" s="44"/>
      <c r="G370" s="1"/>
      <c r="H370" s="45"/>
      <c r="I370" s="29"/>
      <c r="J370" s="45"/>
      <c r="K370" s="29"/>
      <c r="O370" s="29"/>
      <c r="P370" s="45"/>
      <c r="R370" s="29"/>
    </row>
    <row r="371" spans="1:18" x14ac:dyDescent="0.25">
      <c r="A371"/>
      <c r="B371" s="43"/>
      <c r="C371" s="43"/>
      <c r="D371" s="43"/>
      <c r="E371" s="43"/>
      <c r="F371" s="44"/>
      <c r="G371" s="1"/>
      <c r="H371" s="45"/>
      <c r="I371" s="29"/>
      <c r="J371" s="45"/>
      <c r="K371" s="29"/>
      <c r="O371" s="29"/>
      <c r="P371" s="45"/>
      <c r="R371" s="29"/>
    </row>
    <row r="372" spans="1:18" x14ac:dyDescent="0.25">
      <c r="A372"/>
      <c r="B372" s="43"/>
      <c r="C372" s="43"/>
      <c r="D372" s="43"/>
      <c r="E372" s="43"/>
      <c r="F372" s="44"/>
      <c r="G372" s="1"/>
      <c r="H372" s="45"/>
      <c r="I372" s="29"/>
      <c r="J372" s="45"/>
      <c r="K372" s="29"/>
      <c r="O372" s="29"/>
      <c r="P372" s="45"/>
      <c r="R372" s="29"/>
    </row>
    <row r="373" spans="1:18" x14ac:dyDescent="0.25">
      <c r="A373"/>
      <c r="B373" s="43"/>
      <c r="C373" s="43"/>
      <c r="D373" s="43"/>
      <c r="E373" s="43"/>
      <c r="F373" s="44"/>
      <c r="G373" s="1"/>
      <c r="H373" s="45"/>
      <c r="I373" s="29"/>
      <c r="J373" s="45"/>
      <c r="K373" s="29"/>
      <c r="O373" s="29"/>
      <c r="P373" s="45"/>
      <c r="R373" s="29"/>
    </row>
    <row r="374" spans="1:18" x14ac:dyDescent="0.25">
      <c r="A374"/>
      <c r="B374" s="43"/>
      <c r="C374" s="43"/>
      <c r="D374" s="43"/>
      <c r="E374" s="43"/>
      <c r="F374" s="44"/>
      <c r="G374" s="1"/>
      <c r="H374" s="45"/>
      <c r="I374" s="29"/>
      <c r="J374" s="45"/>
      <c r="K374" s="29"/>
      <c r="O374" s="29"/>
      <c r="P374" s="45"/>
      <c r="R374" s="29"/>
    </row>
    <row r="375" spans="1:18" x14ac:dyDescent="0.25">
      <c r="A375"/>
      <c r="B375" s="43"/>
      <c r="C375" s="43"/>
      <c r="D375" s="43"/>
      <c r="E375" s="43"/>
      <c r="F375" s="44"/>
      <c r="G375" s="1"/>
      <c r="H375" s="45"/>
      <c r="I375" s="29"/>
      <c r="J375" s="45"/>
      <c r="K375" s="29"/>
      <c r="O375" s="29"/>
      <c r="P375" s="45"/>
      <c r="R375" s="29"/>
    </row>
    <row r="376" spans="1:18" x14ac:dyDescent="0.25">
      <c r="A376"/>
      <c r="B376" s="43"/>
      <c r="C376" s="43"/>
      <c r="D376" s="43"/>
      <c r="E376" s="43"/>
      <c r="F376" s="44"/>
      <c r="G376" s="1"/>
      <c r="H376" s="45"/>
      <c r="I376" s="29"/>
      <c r="J376" s="45"/>
      <c r="K376" s="29"/>
      <c r="O376" s="29"/>
      <c r="P376" s="45"/>
      <c r="R376" s="29"/>
    </row>
    <row r="377" spans="1:18" x14ac:dyDescent="0.25">
      <c r="A377"/>
      <c r="B377" s="43"/>
      <c r="C377" s="43"/>
      <c r="D377" s="43"/>
      <c r="E377" s="43"/>
      <c r="F377" s="44"/>
      <c r="G377" s="1"/>
      <c r="H377" s="45"/>
      <c r="I377" s="29"/>
      <c r="J377" s="45"/>
      <c r="K377" s="29"/>
      <c r="O377" s="29"/>
      <c r="P377" s="45"/>
      <c r="R377" s="29"/>
    </row>
    <row r="378" spans="1:18" x14ac:dyDescent="0.25">
      <c r="A378"/>
      <c r="B378" s="43"/>
      <c r="C378" s="43"/>
      <c r="D378" s="43"/>
      <c r="E378" s="43"/>
      <c r="F378" s="44"/>
      <c r="G378" s="1"/>
      <c r="H378" s="45"/>
      <c r="I378" s="29"/>
      <c r="J378" s="45"/>
      <c r="K378" s="29"/>
      <c r="O378" s="29"/>
      <c r="P378" s="45"/>
      <c r="R378" s="29"/>
    </row>
    <row r="379" spans="1:18" x14ac:dyDescent="0.25">
      <c r="A379"/>
      <c r="B379" s="43"/>
      <c r="C379" s="43"/>
      <c r="D379" s="43"/>
      <c r="E379" s="43"/>
      <c r="F379" s="44"/>
      <c r="G379" s="1"/>
      <c r="H379" s="45"/>
      <c r="I379" s="29"/>
      <c r="J379" s="45"/>
      <c r="K379" s="29"/>
      <c r="O379" s="29"/>
      <c r="P379" s="45"/>
      <c r="R379" s="29"/>
    </row>
    <row r="380" spans="1:18" x14ac:dyDescent="0.25">
      <c r="A380"/>
      <c r="B380" s="43"/>
      <c r="C380" s="43"/>
      <c r="D380" s="43"/>
      <c r="E380" s="43"/>
      <c r="F380" s="44"/>
      <c r="G380" s="1"/>
      <c r="H380" s="45"/>
      <c r="I380" s="29"/>
      <c r="J380" s="45"/>
      <c r="K380" s="29"/>
      <c r="O380" s="29"/>
      <c r="P380" s="45"/>
      <c r="R380" s="29"/>
    </row>
    <row r="381" spans="1:18" x14ac:dyDescent="0.25">
      <c r="A381"/>
      <c r="B381" s="43"/>
      <c r="C381" s="43"/>
      <c r="D381" s="43"/>
      <c r="E381" s="43"/>
      <c r="F381" s="44"/>
      <c r="G381" s="1"/>
      <c r="H381" s="45"/>
      <c r="I381" s="29"/>
      <c r="J381" s="45"/>
      <c r="K381" s="29"/>
      <c r="O381" s="29"/>
      <c r="P381" s="45"/>
      <c r="R381" s="29"/>
    </row>
    <row r="382" spans="1:18" x14ac:dyDescent="0.25">
      <c r="A382"/>
      <c r="B382" s="43"/>
      <c r="C382" s="43"/>
      <c r="D382" s="43"/>
      <c r="E382" s="43"/>
      <c r="F382" s="44"/>
      <c r="G382" s="1"/>
      <c r="H382" s="45"/>
      <c r="I382" s="29"/>
      <c r="J382" s="45"/>
      <c r="K382" s="29"/>
      <c r="O382" s="29"/>
      <c r="P382" s="45"/>
      <c r="R382" s="29"/>
    </row>
    <row r="383" spans="1:18" x14ac:dyDescent="0.25">
      <c r="A383"/>
      <c r="B383" s="43"/>
      <c r="C383" s="43"/>
      <c r="D383" s="43"/>
      <c r="E383" s="43"/>
      <c r="F383" s="44"/>
      <c r="G383" s="1"/>
      <c r="H383" s="45"/>
      <c r="I383" s="29"/>
      <c r="J383" s="45"/>
      <c r="K383" s="29"/>
      <c r="O383" s="29"/>
      <c r="P383" s="45"/>
      <c r="R383" s="29"/>
    </row>
    <row r="384" spans="1:18" x14ac:dyDescent="0.25">
      <c r="A384"/>
      <c r="B384" s="43"/>
      <c r="C384" s="43"/>
      <c r="D384" s="43"/>
      <c r="E384" s="43"/>
      <c r="F384" s="44"/>
      <c r="G384" s="1"/>
      <c r="H384" s="45"/>
      <c r="I384" s="29"/>
      <c r="J384" s="45"/>
      <c r="K384" s="29"/>
      <c r="O384" s="29"/>
      <c r="P384" s="45"/>
      <c r="R384" s="29"/>
    </row>
    <row r="385" spans="1:18" x14ac:dyDescent="0.25">
      <c r="A385"/>
      <c r="B385" s="43"/>
      <c r="C385" s="43"/>
      <c r="D385" s="43"/>
      <c r="E385" s="43"/>
      <c r="F385" s="44"/>
      <c r="G385" s="1"/>
      <c r="H385" s="45"/>
      <c r="I385" s="29"/>
      <c r="J385" s="45"/>
      <c r="K385" s="29"/>
      <c r="O385" s="29"/>
      <c r="P385" s="45"/>
      <c r="R385" s="29"/>
    </row>
    <row r="386" spans="1:18" x14ac:dyDescent="0.25">
      <c r="A386"/>
      <c r="B386" s="43"/>
      <c r="C386" s="43"/>
      <c r="D386" s="43"/>
      <c r="E386" s="43"/>
      <c r="F386" s="44"/>
      <c r="G386" s="1"/>
      <c r="H386" s="45"/>
      <c r="I386" s="29"/>
      <c r="J386" s="45"/>
      <c r="K386" s="29"/>
      <c r="O386" s="29"/>
      <c r="P386" s="45"/>
      <c r="R386" s="29"/>
    </row>
    <row r="387" spans="1:18" x14ac:dyDescent="0.25">
      <c r="A387"/>
      <c r="B387" s="43"/>
      <c r="C387" s="43"/>
      <c r="D387" s="43"/>
      <c r="E387" s="43"/>
      <c r="F387" s="44"/>
      <c r="G387" s="1"/>
      <c r="H387" s="45"/>
      <c r="I387" s="29"/>
      <c r="J387" s="45"/>
      <c r="K387" s="29"/>
      <c r="O387" s="29"/>
      <c r="P387" s="45"/>
      <c r="R387" s="29"/>
    </row>
    <row r="388" spans="1:18" x14ac:dyDescent="0.25">
      <c r="A388"/>
      <c r="B388" s="43"/>
      <c r="C388" s="43"/>
      <c r="D388" s="43"/>
      <c r="E388" s="43"/>
      <c r="F388" s="44"/>
      <c r="G388" s="1"/>
      <c r="H388" s="45"/>
      <c r="I388" s="29"/>
      <c r="J388" s="45"/>
      <c r="K388" s="29"/>
      <c r="O388" s="29"/>
      <c r="P388" s="45"/>
      <c r="R388" s="29"/>
    </row>
    <row r="389" spans="1:18" x14ac:dyDescent="0.25">
      <c r="A389"/>
      <c r="B389" s="43"/>
      <c r="C389" s="43"/>
      <c r="D389" s="43"/>
      <c r="E389" s="43"/>
      <c r="F389" s="44"/>
      <c r="G389" s="1"/>
      <c r="H389" s="45"/>
      <c r="I389" s="29"/>
      <c r="J389" s="45"/>
      <c r="K389" s="29"/>
      <c r="O389" s="29"/>
      <c r="P389" s="45"/>
      <c r="R389" s="29"/>
    </row>
    <row r="390" spans="1:18" x14ac:dyDescent="0.25">
      <c r="A390"/>
      <c r="B390" s="43"/>
      <c r="C390" s="43"/>
      <c r="D390" s="43"/>
      <c r="E390" s="43"/>
      <c r="F390" s="44"/>
      <c r="G390" s="1"/>
      <c r="H390" s="45"/>
      <c r="I390" s="29"/>
      <c r="J390" s="45"/>
      <c r="K390" s="29"/>
      <c r="O390" s="29"/>
      <c r="P390" s="45"/>
      <c r="R390" s="29"/>
    </row>
    <row r="391" spans="1:18" x14ac:dyDescent="0.25">
      <c r="A391"/>
      <c r="B391" s="43"/>
      <c r="C391" s="43"/>
      <c r="D391" s="43"/>
      <c r="E391" s="43"/>
      <c r="F391" s="44"/>
      <c r="G391" s="1"/>
      <c r="H391" s="45"/>
      <c r="I391" s="29"/>
      <c r="J391" s="45"/>
      <c r="K391" s="29"/>
      <c r="O391" s="29"/>
      <c r="P391" s="45"/>
      <c r="R391" s="29"/>
    </row>
    <row r="392" spans="1:18" x14ac:dyDescent="0.25">
      <c r="A392"/>
      <c r="B392" s="43"/>
      <c r="C392" s="43"/>
      <c r="D392" s="43"/>
      <c r="E392" s="43"/>
      <c r="F392" s="44"/>
      <c r="G392" s="1"/>
      <c r="H392" s="45"/>
      <c r="I392" s="29"/>
      <c r="J392" s="45"/>
      <c r="K392" s="29"/>
      <c r="O392" s="29"/>
      <c r="P392" s="45"/>
      <c r="R392" s="29"/>
    </row>
    <row r="393" spans="1:18" x14ac:dyDescent="0.25">
      <c r="A393"/>
      <c r="B393" s="43"/>
      <c r="C393" s="43"/>
      <c r="D393" s="43"/>
      <c r="E393" s="43"/>
      <c r="F393" s="44"/>
      <c r="G393" s="1"/>
      <c r="H393" s="45"/>
      <c r="I393" s="29"/>
      <c r="J393" s="45"/>
      <c r="K393" s="29"/>
      <c r="O393" s="29"/>
      <c r="P393" s="45"/>
      <c r="R393" s="29"/>
    </row>
    <row r="394" spans="1:18" x14ac:dyDescent="0.25">
      <c r="A394"/>
      <c r="B394" s="43"/>
      <c r="C394" s="43"/>
      <c r="D394" s="43"/>
      <c r="E394" s="43"/>
      <c r="F394" s="44"/>
      <c r="G394" s="1"/>
      <c r="H394" s="45"/>
      <c r="I394" s="29"/>
      <c r="J394" s="45"/>
      <c r="K394" s="29"/>
      <c r="O394" s="29"/>
      <c r="P394" s="45"/>
      <c r="R394" s="29"/>
    </row>
    <row r="395" spans="1:18" x14ac:dyDescent="0.25">
      <c r="A395"/>
      <c r="B395" s="43"/>
      <c r="C395" s="43"/>
      <c r="D395" s="43"/>
      <c r="E395" s="43"/>
      <c r="F395" s="44"/>
      <c r="G395" s="1"/>
      <c r="H395" s="45"/>
      <c r="I395" s="29"/>
      <c r="J395" s="45"/>
      <c r="K395" s="29"/>
      <c r="O395" s="29"/>
      <c r="P395" s="45"/>
      <c r="R395" s="29"/>
    </row>
    <row r="396" spans="1:18" x14ac:dyDescent="0.25">
      <c r="A396"/>
      <c r="B396" s="43"/>
      <c r="C396" s="43"/>
      <c r="D396" s="43"/>
      <c r="E396" s="43"/>
      <c r="F396" s="44"/>
      <c r="G396" s="1"/>
      <c r="H396" s="45"/>
      <c r="I396" s="29"/>
      <c r="J396" s="45"/>
      <c r="K396" s="29"/>
      <c r="O396" s="29"/>
      <c r="P396" s="45"/>
      <c r="R396" s="29"/>
    </row>
    <row r="397" spans="1:18" x14ac:dyDescent="0.25">
      <c r="A397"/>
      <c r="B397" s="43"/>
      <c r="C397" s="43"/>
      <c r="D397" s="43"/>
      <c r="E397" s="43"/>
      <c r="F397" s="44"/>
      <c r="G397" s="1"/>
      <c r="H397" s="45"/>
      <c r="I397" s="29"/>
      <c r="J397" s="45"/>
      <c r="K397" s="29"/>
      <c r="O397" s="29"/>
      <c r="P397" s="45"/>
      <c r="R397" s="29"/>
    </row>
    <row r="398" spans="1:18" x14ac:dyDescent="0.25">
      <c r="A398"/>
      <c r="B398" s="43"/>
      <c r="C398" s="43"/>
      <c r="D398" s="43"/>
      <c r="E398" s="43"/>
      <c r="F398" s="44"/>
      <c r="G398" s="1"/>
      <c r="H398" s="45"/>
      <c r="I398" s="29"/>
      <c r="J398" s="45"/>
      <c r="K398" s="29"/>
      <c r="O398" s="29"/>
      <c r="P398" s="45"/>
      <c r="R398" s="29"/>
    </row>
    <row r="399" spans="1:18" x14ac:dyDescent="0.25">
      <c r="A399"/>
      <c r="B399" s="43"/>
      <c r="C399" s="43"/>
      <c r="D399" s="43"/>
      <c r="E399" s="43"/>
      <c r="F399" s="44"/>
      <c r="G399" s="1"/>
      <c r="H399" s="45"/>
      <c r="I399" s="29"/>
      <c r="J399" s="45"/>
      <c r="K399" s="29"/>
      <c r="O399" s="29"/>
      <c r="P399" s="45"/>
      <c r="R399" s="29"/>
    </row>
    <row r="400" spans="1:18" x14ac:dyDescent="0.25">
      <c r="A400"/>
      <c r="B400" s="43"/>
      <c r="C400" s="43"/>
      <c r="D400" s="43"/>
      <c r="E400" s="43"/>
      <c r="F400" s="44"/>
      <c r="G400" s="1"/>
      <c r="H400" s="45"/>
      <c r="I400" s="29"/>
      <c r="J400" s="45"/>
      <c r="K400" s="29"/>
      <c r="O400" s="29"/>
      <c r="P400" s="45"/>
      <c r="R400" s="29"/>
    </row>
    <row r="401" spans="1:18" x14ac:dyDescent="0.25">
      <c r="A401"/>
      <c r="B401" s="43"/>
      <c r="C401" s="43"/>
      <c r="D401" s="43"/>
      <c r="E401" s="43"/>
      <c r="F401" s="44"/>
      <c r="G401" s="1"/>
      <c r="H401" s="45"/>
      <c r="I401" s="29"/>
      <c r="J401" s="45"/>
      <c r="K401" s="29"/>
      <c r="O401" s="29"/>
      <c r="P401" s="45"/>
      <c r="R401" s="29"/>
    </row>
    <row r="402" spans="1:18" x14ac:dyDescent="0.25">
      <c r="A402"/>
      <c r="B402" s="43"/>
      <c r="C402" s="43"/>
      <c r="D402" s="43"/>
      <c r="E402" s="43"/>
      <c r="F402" s="44"/>
      <c r="G402" s="1"/>
      <c r="H402" s="45"/>
      <c r="I402" s="29"/>
      <c r="J402" s="45"/>
      <c r="K402" s="29"/>
      <c r="O402" s="29"/>
      <c r="P402" s="45"/>
      <c r="R402" s="29"/>
    </row>
    <row r="403" spans="1:18" x14ac:dyDescent="0.25">
      <c r="A403"/>
      <c r="B403" s="43"/>
      <c r="C403" s="43"/>
      <c r="D403" s="43"/>
      <c r="E403" s="43"/>
      <c r="F403" s="44"/>
      <c r="G403" s="1"/>
      <c r="H403" s="45"/>
      <c r="I403" s="29"/>
      <c r="J403" s="45"/>
      <c r="K403" s="29"/>
      <c r="O403" s="29"/>
      <c r="P403" s="45"/>
      <c r="R403" s="29"/>
    </row>
    <row r="404" spans="1:18" x14ac:dyDescent="0.25">
      <c r="A404"/>
      <c r="B404" s="43"/>
      <c r="C404" s="43"/>
      <c r="D404" s="43"/>
      <c r="E404" s="43"/>
      <c r="F404" s="44"/>
      <c r="G404" s="1"/>
      <c r="H404" s="45"/>
      <c r="I404" s="29"/>
      <c r="J404" s="45"/>
      <c r="K404" s="29"/>
      <c r="O404" s="29"/>
      <c r="P404" s="45"/>
      <c r="R404" s="29"/>
    </row>
    <row r="405" spans="1:18" x14ac:dyDescent="0.25">
      <c r="A405"/>
      <c r="B405" s="43"/>
      <c r="C405" s="43"/>
      <c r="D405" s="43"/>
      <c r="E405" s="43"/>
      <c r="F405" s="44"/>
      <c r="G405" s="1"/>
      <c r="H405" s="45"/>
      <c r="I405" s="29"/>
      <c r="J405" s="45"/>
      <c r="K405" s="29"/>
      <c r="O405" s="29"/>
      <c r="P405" s="45"/>
      <c r="R405" s="29"/>
    </row>
    <row r="406" spans="1:18" x14ac:dyDescent="0.25">
      <c r="A406"/>
      <c r="B406" s="43"/>
      <c r="C406" s="43"/>
      <c r="D406" s="43"/>
      <c r="E406" s="43"/>
      <c r="F406" s="44"/>
      <c r="G406" s="1"/>
      <c r="H406" s="45"/>
      <c r="I406" s="29"/>
      <c r="J406" s="45"/>
      <c r="K406" s="29"/>
      <c r="O406" s="29"/>
      <c r="P406" s="45"/>
      <c r="R406" s="29"/>
    </row>
    <row r="407" spans="1:18" x14ac:dyDescent="0.25">
      <c r="A407"/>
      <c r="B407" s="43"/>
      <c r="C407" s="43"/>
      <c r="D407" s="43"/>
      <c r="E407" s="43"/>
      <c r="F407" s="44"/>
      <c r="G407" s="1"/>
      <c r="H407" s="45"/>
      <c r="I407" s="29"/>
      <c r="J407" s="45"/>
      <c r="K407" s="29"/>
      <c r="O407" s="29"/>
      <c r="P407" s="45"/>
      <c r="R407" s="29"/>
    </row>
    <row r="408" spans="1:18" x14ac:dyDescent="0.25">
      <c r="A408"/>
      <c r="B408" s="43"/>
      <c r="C408" s="43"/>
      <c r="D408" s="43"/>
      <c r="E408" s="43"/>
      <c r="F408" s="44"/>
      <c r="G408" s="1"/>
      <c r="H408" s="45"/>
      <c r="I408" s="29"/>
      <c r="J408" s="45"/>
      <c r="K408" s="29"/>
      <c r="O408" s="29"/>
      <c r="P408" s="45"/>
      <c r="R408" s="29"/>
    </row>
    <row r="409" spans="1:18" x14ac:dyDescent="0.25">
      <c r="A409"/>
      <c r="B409" s="43"/>
      <c r="C409" s="43"/>
      <c r="D409" s="43"/>
      <c r="E409" s="43"/>
      <c r="F409" s="44"/>
      <c r="G409" s="1"/>
      <c r="H409" s="45"/>
      <c r="I409" s="29"/>
      <c r="J409" s="45"/>
      <c r="K409" s="29"/>
      <c r="O409" s="29"/>
      <c r="P409" s="45"/>
      <c r="R409" s="29"/>
    </row>
    <row r="410" spans="1:18" x14ac:dyDescent="0.25">
      <c r="A410"/>
      <c r="B410" s="43"/>
      <c r="C410" s="43"/>
      <c r="D410" s="43"/>
      <c r="E410" s="43"/>
      <c r="F410" s="44"/>
      <c r="G410" s="1"/>
      <c r="H410" s="45"/>
      <c r="I410" s="29"/>
      <c r="J410" s="45"/>
      <c r="K410" s="29"/>
      <c r="O410" s="29"/>
      <c r="P410" s="45"/>
      <c r="R410" s="29"/>
    </row>
    <row r="411" spans="1:18" x14ac:dyDescent="0.25">
      <c r="A411"/>
      <c r="B411" s="43"/>
      <c r="C411" s="43"/>
      <c r="D411" s="43"/>
      <c r="E411" s="43"/>
      <c r="F411" s="44"/>
      <c r="G411" s="1"/>
      <c r="H411" s="45"/>
      <c r="I411" s="29"/>
      <c r="J411" s="45"/>
      <c r="K411" s="29"/>
      <c r="O411" s="29"/>
      <c r="P411" s="45"/>
      <c r="R411" s="29"/>
    </row>
    <row r="412" spans="1:18" x14ac:dyDescent="0.25">
      <c r="A412"/>
      <c r="B412" s="43"/>
      <c r="C412" s="43"/>
      <c r="D412" s="43"/>
      <c r="E412" s="43"/>
      <c r="F412" s="44"/>
      <c r="G412" s="1"/>
      <c r="H412" s="45"/>
      <c r="I412" s="29"/>
      <c r="J412" s="45"/>
      <c r="K412" s="29"/>
      <c r="O412" s="29"/>
      <c r="P412" s="45"/>
      <c r="R412" s="29"/>
    </row>
    <row r="413" spans="1:18" x14ac:dyDescent="0.25">
      <c r="A413"/>
      <c r="B413" s="43"/>
      <c r="C413" s="43"/>
      <c r="D413" s="43"/>
      <c r="E413" s="43"/>
      <c r="F413" s="44"/>
      <c r="G413" s="1"/>
      <c r="H413" s="45"/>
      <c r="I413" s="29"/>
      <c r="J413" s="45"/>
      <c r="K413" s="29"/>
      <c r="O413" s="29"/>
      <c r="P413" s="45"/>
      <c r="R413" s="29"/>
    </row>
    <row r="414" spans="1:18" x14ac:dyDescent="0.25">
      <c r="A414"/>
      <c r="B414" s="43"/>
      <c r="C414" s="43"/>
      <c r="D414" s="43"/>
      <c r="E414" s="43"/>
      <c r="F414" s="44"/>
      <c r="G414" s="1"/>
      <c r="H414" s="45"/>
      <c r="I414" s="29"/>
      <c r="J414" s="45"/>
      <c r="K414" s="29"/>
      <c r="O414" s="29"/>
      <c r="P414" s="45"/>
      <c r="R414" s="29"/>
    </row>
    <row r="415" spans="1:18" x14ac:dyDescent="0.25">
      <c r="A415"/>
      <c r="B415" s="43"/>
      <c r="C415" s="43"/>
      <c r="D415" s="43"/>
      <c r="E415" s="43"/>
      <c r="F415" s="44"/>
      <c r="G415" s="1"/>
      <c r="H415" s="45"/>
      <c r="I415" s="29"/>
      <c r="J415" s="45"/>
      <c r="K415" s="29"/>
      <c r="O415" s="29"/>
      <c r="P415" s="45"/>
      <c r="R415" s="29"/>
    </row>
    <row r="416" spans="1:18" x14ac:dyDescent="0.25">
      <c r="A416"/>
      <c r="B416" s="43"/>
      <c r="C416" s="43"/>
      <c r="D416" s="43"/>
      <c r="E416" s="43"/>
      <c r="F416" s="44"/>
      <c r="G416" s="1"/>
      <c r="H416" s="45"/>
      <c r="I416" s="29"/>
      <c r="J416" s="45"/>
      <c r="K416" s="29"/>
      <c r="O416" s="29"/>
      <c r="P416" s="45"/>
      <c r="R416" s="29"/>
    </row>
    <row r="417" spans="1:18" x14ac:dyDescent="0.25">
      <c r="A417"/>
      <c r="B417" s="43"/>
      <c r="C417" s="43"/>
      <c r="D417" s="43"/>
      <c r="E417" s="43"/>
      <c r="F417" s="44"/>
      <c r="G417" s="1"/>
      <c r="H417" s="45"/>
      <c r="I417" s="29"/>
      <c r="J417" s="45"/>
      <c r="K417" s="29"/>
      <c r="O417" s="29"/>
      <c r="P417" s="45"/>
      <c r="R417" s="29"/>
    </row>
    <row r="418" spans="1:18" x14ac:dyDescent="0.25">
      <c r="A418"/>
      <c r="B418" s="43"/>
      <c r="C418" s="43"/>
      <c r="D418" s="43"/>
      <c r="E418" s="43"/>
      <c r="F418" s="44"/>
      <c r="G418" s="1"/>
      <c r="H418" s="45"/>
      <c r="I418" s="29"/>
      <c r="J418" s="45"/>
      <c r="K418" s="29"/>
      <c r="O418" s="29"/>
      <c r="P418" s="45"/>
      <c r="R418" s="29"/>
    </row>
    <row r="419" spans="1:18" x14ac:dyDescent="0.25">
      <c r="A419"/>
      <c r="B419" s="43"/>
      <c r="C419" s="43"/>
      <c r="D419" s="43"/>
      <c r="E419" s="43"/>
      <c r="F419" s="44"/>
      <c r="G419" s="1"/>
      <c r="H419" s="45"/>
      <c r="I419" s="29"/>
      <c r="J419" s="45"/>
      <c r="K419" s="29"/>
      <c r="O419" s="29"/>
      <c r="P419" s="45"/>
      <c r="R419" s="29"/>
    </row>
    <row r="420" spans="1:18" x14ac:dyDescent="0.25">
      <c r="A420"/>
      <c r="B420" s="43"/>
      <c r="C420" s="43"/>
      <c r="D420" s="43"/>
      <c r="E420" s="43"/>
      <c r="F420" s="44"/>
      <c r="G420" s="1"/>
      <c r="H420" s="45"/>
      <c r="I420" s="29"/>
      <c r="J420" s="45"/>
      <c r="K420" s="29"/>
      <c r="O420" s="29"/>
      <c r="P420" s="45"/>
      <c r="R420" s="29"/>
    </row>
    <row r="421" spans="1:18" x14ac:dyDescent="0.25">
      <c r="A421"/>
      <c r="B421" s="43"/>
      <c r="C421" s="43"/>
      <c r="D421" s="43"/>
      <c r="E421" s="43"/>
      <c r="F421" s="44"/>
      <c r="G421" s="1"/>
      <c r="H421" s="45"/>
      <c r="I421" s="29"/>
      <c r="J421" s="45"/>
      <c r="K421" s="29"/>
      <c r="O421" s="29"/>
      <c r="P421" s="45"/>
      <c r="R421" s="29"/>
    </row>
    <row r="422" spans="1:18" x14ac:dyDescent="0.25">
      <c r="A422"/>
      <c r="B422" s="43"/>
      <c r="C422" s="43"/>
      <c r="D422" s="43"/>
      <c r="E422" s="43"/>
      <c r="F422" s="44"/>
      <c r="G422" s="1"/>
      <c r="H422" s="45"/>
      <c r="I422" s="29"/>
      <c r="J422" s="45"/>
      <c r="K422" s="29"/>
      <c r="O422" s="29"/>
      <c r="P422" s="45"/>
      <c r="R422" s="29"/>
    </row>
    <row r="423" spans="1:18" x14ac:dyDescent="0.25">
      <c r="A423"/>
      <c r="B423" s="43"/>
      <c r="C423" s="43"/>
      <c r="D423" s="43"/>
      <c r="E423" s="43"/>
      <c r="F423" s="44"/>
      <c r="G423" s="1"/>
      <c r="H423" s="45"/>
      <c r="I423" s="29"/>
      <c r="J423" s="45"/>
      <c r="K423" s="29"/>
      <c r="O423" s="29"/>
      <c r="P423" s="45"/>
      <c r="R423" s="29"/>
    </row>
    <row r="424" spans="1:18" x14ac:dyDescent="0.25">
      <c r="A424"/>
      <c r="B424" s="43"/>
      <c r="C424" s="43"/>
      <c r="D424" s="43"/>
      <c r="E424" s="43"/>
      <c r="F424" s="44"/>
      <c r="G424" s="1"/>
      <c r="H424" s="45"/>
      <c r="I424" s="29"/>
      <c r="J424" s="45"/>
      <c r="K424" s="29"/>
      <c r="O424" s="29"/>
      <c r="P424" s="45"/>
      <c r="R424" s="29"/>
    </row>
    <row r="425" spans="1:18" x14ac:dyDescent="0.25">
      <c r="A425"/>
      <c r="B425" s="43"/>
      <c r="C425" s="43"/>
      <c r="D425" s="43"/>
      <c r="E425" s="43"/>
      <c r="F425" s="44"/>
      <c r="G425" s="1"/>
      <c r="H425" s="45"/>
      <c r="I425" s="29"/>
      <c r="J425" s="45"/>
      <c r="K425" s="29"/>
      <c r="O425" s="29"/>
      <c r="P425" s="45"/>
      <c r="R425" s="29"/>
    </row>
    <row r="426" spans="1:18" x14ac:dyDescent="0.25">
      <c r="A426"/>
      <c r="B426" s="43"/>
      <c r="C426" s="43"/>
      <c r="D426" s="43"/>
      <c r="E426" s="43"/>
      <c r="F426" s="44"/>
      <c r="G426" s="1"/>
      <c r="H426" s="45"/>
      <c r="I426" s="29"/>
      <c r="J426" s="45"/>
      <c r="K426" s="29"/>
      <c r="O426" s="29"/>
      <c r="P426" s="45"/>
      <c r="R426" s="29"/>
    </row>
    <row r="427" spans="1:18" x14ac:dyDescent="0.25">
      <c r="A427"/>
      <c r="B427" s="43"/>
      <c r="C427" s="43"/>
      <c r="D427" s="43"/>
      <c r="E427" s="43"/>
      <c r="F427" s="44"/>
      <c r="G427" s="1"/>
      <c r="H427" s="45"/>
      <c r="I427" s="29"/>
      <c r="J427" s="45"/>
      <c r="K427" s="29"/>
      <c r="O427" s="29"/>
      <c r="P427" s="45"/>
      <c r="R427" s="29"/>
    </row>
    <row r="428" spans="1:18" x14ac:dyDescent="0.25">
      <c r="A428"/>
      <c r="B428" s="43"/>
      <c r="C428" s="43"/>
      <c r="D428" s="43"/>
      <c r="E428" s="43"/>
      <c r="F428" s="44"/>
      <c r="G428" s="1"/>
      <c r="H428" s="45"/>
      <c r="I428" s="29"/>
      <c r="J428" s="45"/>
      <c r="K428" s="29"/>
      <c r="O428" s="29"/>
      <c r="P428" s="45"/>
      <c r="R428" s="29"/>
    </row>
    <row r="429" spans="1:18" x14ac:dyDescent="0.25">
      <c r="A429"/>
      <c r="B429" s="43"/>
      <c r="C429" s="43"/>
      <c r="D429" s="43"/>
      <c r="E429" s="43"/>
      <c r="F429" s="44"/>
      <c r="G429" s="1"/>
      <c r="H429" s="45"/>
      <c r="I429" s="29"/>
      <c r="J429" s="45"/>
      <c r="K429" s="29"/>
      <c r="O429" s="29"/>
      <c r="P429" s="45"/>
      <c r="R429" s="29"/>
    </row>
    <row r="430" spans="1:18" x14ac:dyDescent="0.25">
      <c r="A430"/>
      <c r="B430" s="43"/>
      <c r="C430" s="43"/>
      <c r="D430" s="43"/>
      <c r="E430" s="43"/>
      <c r="F430" s="44"/>
      <c r="G430" s="1"/>
      <c r="H430" s="45"/>
      <c r="I430" s="29"/>
      <c r="J430" s="45"/>
      <c r="K430" s="29"/>
      <c r="O430" s="29"/>
      <c r="P430" s="45"/>
      <c r="R430" s="29"/>
    </row>
    <row r="431" spans="1:18" x14ac:dyDescent="0.25">
      <c r="A431"/>
      <c r="B431" s="43"/>
      <c r="C431" s="43"/>
      <c r="D431" s="43"/>
      <c r="E431" s="43"/>
      <c r="F431" s="44"/>
      <c r="G431" s="1"/>
      <c r="H431" s="45"/>
      <c r="I431" s="29"/>
      <c r="J431" s="45"/>
      <c r="K431" s="29"/>
      <c r="O431" s="29"/>
      <c r="P431" s="45"/>
      <c r="R431" s="29"/>
    </row>
    <row r="432" spans="1:18" x14ac:dyDescent="0.25">
      <c r="A432"/>
      <c r="B432" s="43"/>
      <c r="C432" s="43"/>
      <c r="D432" s="43"/>
      <c r="E432" s="43"/>
      <c r="F432" s="44"/>
      <c r="G432" s="1"/>
      <c r="H432" s="45"/>
      <c r="I432" s="29"/>
      <c r="J432" s="45"/>
      <c r="K432" s="29"/>
      <c r="O432" s="29"/>
      <c r="P432" s="45"/>
      <c r="R432" s="29"/>
    </row>
    <row r="433" spans="1:18" x14ac:dyDescent="0.25">
      <c r="A433"/>
      <c r="B433" s="43"/>
      <c r="C433" s="43"/>
      <c r="D433" s="43"/>
      <c r="E433" s="43"/>
      <c r="F433" s="44"/>
      <c r="G433" s="1"/>
      <c r="H433" s="45"/>
      <c r="I433" s="29"/>
      <c r="J433" s="45"/>
      <c r="K433" s="29"/>
      <c r="O433" s="29"/>
      <c r="P433" s="45"/>
      <c r="R433" s="29"/>
    </row>
    <row r="434" spans="1:18" x14ac:dyDescent="0.25">
      <c r="A434"/>
      <c r="B434" s="43"/>
      <c r="C434" s="43"/>
      <c r="D434" s="43"/>
      <c r="E434" s="43"/>
      <c r="F434" s="44"/>
      <c r="G434" s="1"/>
      <c r="H434" s="45"/>
      <c r="I434" s="29"/>
      <c r="J434" s="45"/>
      <c r="K434" s="29"/>
      <c r="O434" s="29"/>
      <c r="P434" s="45"/>
      <c r="R434" s="29"/>
    </row>
    <row r="435" spans="1:18" x14ac:dyDescent="0.25">
      <c r="A435"/>
      <c r="B435" s="43"/>
      <c r="C435" s="43"/>
      <c r="D435" s="43"/>
      <c r="E435" s="43"/>
      <c r="F435" s="44"/>
      <c r="G435" s="1"/>
      <c r="H435" s="45"/>
      <c r="I435" s="29"/>
      <c r="J435" s="45"/>
      <c r="K435" s="29"/>
      <c r="O435" s="29"/>
      <c r="P435" s="45"/>
      <c r="R435" s="29"/>
    </row>
    <row r="436" spans="1:18" x14ac:dyDescent="0.25">
      <c r="A436"/>
      <c r="B436" s="43"/>
      <c r="C436" s="43"/>
      <c r="D436" s="43"/>
      <c r="E436" s="43"/>
      <c r="F436" s="44"/>
      <c r="G436" s="1"/>
      <c r="H436" s="45"/>
      <c r="I436" s="29"/>
      <c r="J436" s="45"/>
      <c r="K436" s="29"/>
      <c r="O436" s="29"/>
      <c r="P436" s="45"/>
      <c r="R436" s="29"/>
    </row>
    <row r="437" spans="1:18" x14ac:dyDescent="0.25">
      <c r="A437"/>
      <c r="B437" s="43"/>
      <c r="C437" s="43"/>
      <c r="D437" s="43"/>
      <c r="E437" s="43"/>
      <c r="F437" s="44"/>
      <c r="G437" s="1"/>
      <c r="H437" s="45"/>
      <c r="I437" s="29"/>
      <c r="J437" s="45"/>
      <c r="K437" s="29"/>
      <c r="O437" s="29"/>
      <c r="P437" s="45"/>
      <c r="R437" s="29"/>
    </row>
    <row r="438" spans="1:18" x14ac:dyDescent="0.25">
      <c r="A438"/>
      <c r="B438" s="43"/>
      <c r="C438" s="43"/>
      <c r="D438" s="43"/>
      <c r="E438" s="43"/>
      <c r="F438" s="44"/>
      <c r="G438" s="1"/>
      <c r="H438" s="45"/>
      <c r="I438" s="29"/>
      <c r="J438" s="45"/>
      <c r="K438" s="29"/>
      <c r="O438" s="29"/>
      <c r="P438" s="45"/>
      <c r="R438" s="29"/>
    </row>
    <row r="439" spans="1:18" x14ac:dyDescent="0.25">
      <c r="A439"/>
      <c r="B439" s="43"/>
      <c r="C439" s="43"/>
      <c r="D439" s="43"/>
      <c r="E439" s="43"/>
      <c r="F439" s="44"/>
      <c r="G439" s="1"/>
      <c r="H439" s="45"/>
      <c r="I439" s="29"/>
      <c r="J439" s="45"/>
      <c r="K439" s="29"/>
      <c r="O439" s="29"/>
      <c r="P439" s="45"/>
      <c r="R439" s="29"/>
    </row>
    <row r="440" spans="1:18" x14ac:dyDescent="0.25">
      <c r="A440"/>
      <c r="B440" s="43"/>
      <c r="C440" s="43"/>
      <c r="D440" s="43"/>
      <c r="E440" s="43"/>
      <c r="F440" s="44"/>
      <c r="G440" s="1"/>
      <c r="H440" s="45"/>
      <c r="I440" s="29"/>
      <c r="J440" s="45"/>
      <c r="K440" s="29"/>
      <c r="O440" s="29"/>
      <c r="P440" s="45"/>
      <c r="R440" s="29"/>
    </row>
    <row r="441" spans="1:18" x14ac:dyDescent="0.25">
      <c r="A441"/>
      <c r="B441" s="43"/>
      <c r="C441" s="43"/>
      <c r="D441" s="43"/>
      <c r="E441" s="43"/>
      <c r="F441" s="44"/>
      <c r="G441" s="1"/>
      <c r="H441" s="45"/>
      <c r="I441" s="29"/>
      <c r="J441" s="45"/>
      <c r="K441" s="29"/>
      <c r="O441" s="29"/>
      <c r="P441" s="45"/>
      <c r="R441" s="29"/>
    </row>
    <row r="442" spans="1:18" x14ac:dyDescent="0.25">
      <c r="A442"/>
      <c r="B442" s="43"/>
      <c r="C442" s="43"/>
      <c r="D442" s="43"/>
      <c r="E442" s="43"/>
      <c r="F442" s="44"/>
      <c r="G442" s="1"/>
      <c r="H442" s="45"/>
      <c r="I442" s="29"/>
      <c r="J442" s="45"/>
      <c r="K442" s="29"/>
      <c r="O442" s="29"/>
      <c r="P442" s="45"/>
      <c r="R442" s="29"/>
    </row>
    <row r="443" spans="1:18" x14ac:dyDescent="0.25">
      <c r="A443"/>
      <c r="B443" s="43"/>
      <c r="C443" s="43"/>
      <c r="D443" s="43"/>
      <c r="E443" s="43"/>
      <c r="F443" s="44"/>
      <c r="G443" s="1"/>
      <c r="H443" s="45"/>
      <c r="I443" s="29"/>
      <c r="J443" s="45"/>
      <c r="K443" s="29"/>
      <c r="O443" s="29"/>
      <c r="P443" s="45"/>
      <c r="R443" s="29"/>
    </row>
    <row r="444" spans="1:18" x14ac:dyDescent="0.25">
      <c r="A444"/>
      <c r="B444" s="43"/>
      <c r="C444" s="43"/>
      <c r="D444" s="43"/>
      <c r="E444" s="43"/>
      <c r="F444" s="44"/>
      <c r="G444" s="1"/>
      <c r="H444" s="45"/>
      <c r="I444" s="29"/>
      <c r="J444" s="45"/>
      <c r="K444" s="29"/>
      <c r="O444" s="29"/>
      <c r="P444" s="45"/>
      <c r="R444" s="29"/>
    </row>
    <row r="445" spans="1:18" x14ac:dyDescent="0.25">
      <c r="A445"/>
      <c r="B445" s="43"/>
      <c r="C445" s="43"/>
      <c r="D445" s="43"/>
      <c r="E445" s="43"/>
      <c r="F445" s="44"/>
      <c r="G445" s="1"/>
      <c r="H445" s="45"/>
      <c r="I445" s="29"/>
      <c r="J445" s="45"/>
      <c r="K445" s="29"/>
      <c r="O445" s="29"/>
      <c r="P445" s="45"/>
      <c r="R445" s="29"/>
    </row>
    <row r="446" spans="1:18" x14ac:dyDescent="0.25">
      <c r="A446"/>
      <c r="B446" s="43"/>
      <c r="C446" s="43"/>
      <c r="D446" s="43"/>
      <c r="E446" s="43"/>
      <c r="F446" s="44"/>
      <c r="G446" s="1"/>
      <c r="H446" s="45"/>
      <c r="I446" s="29"/>
      <c r="J446" s="45"/>
      <c r="K446" s="29"/>
      <c r="O446" s="29"/>
      <c r="P446" s="45"/>
      <c r="R446" s="29"/>
    </row>
    <row r="447" spans="1:18" x14ac:dyDescent="0.25">
      <c r="A447"/>
      <c r="B447" s="43"/>
      <c r="C447" s="43"/>
      <c r="D447" s="43"/>
      <c r="E447" s="43"/>
      <c r="F447" s="44"/>
      <c r="G447" s="1"/>
      <c r="H447" s="45"/>
      <c r="I447" s="29"/>
      <c r="J447" s="45"/>
      <c r="K447" s="29"/>
      <c r="O447" s="29"/>
      <c r="P447" s="45"/>
      <c r="R447" s="29"/>
    </row>
    <row r="448" spans="1:18" x14ac:dyDescent="0.25">
      <c r="A448"/>
      <c r="B448" s="43"/>
      <c r="C448" s="43"/>
      <c r="D448" s="43"/>
      <c r="E448" s="43"/>
      <c r="F448" s="44"/>
      <c r="G448" s="1"/>
      <c r="H448" s="45"/>
      <c r="I448" s="29"/>
      <c r="J448" s="45"/>
      <c r="K448" s="29"/>
      <c r="O448" s="29"/>
      <c r="P448" s="45"/>
      <c r="R448" s="29"/>
    </row>
    <row r="449" spans="1:18" x14ac:dyDescent="0.25">
      <c r="A449"/>
      <c r="B449" s="43"/>
      <c r="C449" s="43"/>
      <c r="D449" s="43"/>
      <c r="E449" s="43"/>
      <c r="F449" s="44"/>
      <c r="G449" s="1"/>
      <c r="H449" s="45"/>
      <c r="I449" s="29"/>
      <c r="J449" s="45"/>
      <c r="K449" s="29"/>
      <c r="O449" s="29"/>
      <c r="P449" s="45"/>
      <c r="R449" s="29"/>
    </row>
    <row r="450" spans="1:18" x14ac:dyDescent="0.25">
      <c r="A450"/>
      <c r="B450" s="43"/>
      <c r="C450" s="43"/>
      <c r="D450" s="43"/>
      <c r="E450" s="43"/>
      <c r="F450" s="44"/>
      <c r="G450" s="1"/>
      <c r="H450" s="45"/>
      <c r="I450" s="29"/>
      <c r="J450" s="45"/>
      <c r="K450" s="29"/>
      <c r="O450" s="29"/>
      <c r="P450" s="45"/>
      <c r="R450" s="29"/>
    </row>
    <row r="451" spans="1:18" x14ac:dyDescent="0.25">
      <c r="A451"/>
      <c r="B451" s="43"/>
      <c r="C451" s="43"/>
      <c r="D451" s="43"/>
      <c r="E451" s="43"/>
      <c r="F451" s="44"/>
      <c r="G451" s="1"/>
      <c r="H451" s="45"/>
      <c r="I451" s="29"/>
      <c r="J451" s="45"/>
      <c r="K451" s="29"/>
      <c r="O451" s="29"/>
      <c r="P451" s="45"/>
      <c r="R451" s="29"/>
    </row>
    <row r="452" spans="1:18" x14ac:dyDescent="0.25">
      <c r="A452"/>
      <c r="B452" s="43"/>
      <c r="C452" s="43"/>
      <c r="D452" s="43"/>
      <c r="E452" s="43"/>
      <c r="F452" s="44"/>
      <c r="G452" s="1"/>
      <c r="H452" s="45"/>
      <c r="I452" s="29"/>
      <c r="J452" s="45"/>
      <c r="K452" s="29"/>
      <c r="O452" s="29"/>
      <c r="P452" s="45"/>
      <c r="R452" s="29"/>
    </row>
    <row r="453" spans="1:18" x14ac:dyDescent="0.25">
      <c r="A453"/>
      <c r="B453" s="43"/>
      <c r="C453" s="43"/>
      <c r="D453" s="43"/>
      <c r="E453" s="43"/>
      <c r="F453" s="44"/>
      <c r="G453" s="1"/>
      <c r="H453" s="45"/>
      <c r="I453" s="29"/>
      <c r="J453" s="45"/>
      <c r="K453" s="29"/>
      <c r="O453" s="29"/>
      <c r="P453" s="45"/>
      <c r="R453" s="29"/>
    </row>
    <row r="454" spans="1:18" x14ac:dyDescent="0.25">
      <c r="A454"/>
      <c r="B454" s="43"/>
      <c r="C454" s="43"/>
      <c r="D454" s="43"/>
      <c r="E454" s="43"/>
      <c r="F454" s="44"/>
      <c r="G454" s="1"/>
      <c r="H454" s="45"/>
      <c r="I454" s="29"/>
      <c r="J454" s="45"/>
      <c r="K454" s="29"/>
      <c r="O454" s="29"/>
      <c r="P454" s="45"/>
      <c r="R454" s="29"/>
    </row>
    <row r="455" spans="1:18" x14ac:dyDescent="0.25">
      <c r="A455"/>
      <c r="B455" s="43"/>
      <c r="C455" s="43"/>
      <c r="D455" s="43"/>
      <c r="E455" s="43"/>
      <c r="F455" s="44"/>
      <c r="G455" s="1"/>
      <c r="H455" s="45"/>
      <c r="I455" s="29"/>
      <c r="J455" s="45"/>
      <c r="K455" s="29"/>
      <c r="O455" s="29"/>
      <c r="P455" s="45"/>
      <c r="R455" s="29"/>
    </row>
    <row r="456" spans="1:18" x14ac:dyDescent="0.25">
      <c r="A456"/>
      <c r="B456" s="43"/>
      <c r="C456" s="43"/>
      <c r="D456" s="43"/>
      <c r="E456" s="43"/>
      <c r="F456" s="44"/>
      <c r="G456" s="1"/>
      <c r="H456" s="45"/>
      <c r="I456" s="29"/>
      <c r="J456" s="45"/>
      <c r="K456" s="29"/>
      <c r="O456" s="29"/>
      <c r="P456" s="45"/>
      <c r="R456" s="29"/>
    </row>
    <row r="457" spans="1:18" x14ac:dyDescent="0.25">
      <c r="A457"/>
      <c r="B457" s="43"/>
      <c r="C457" s="43"/>
      <c r="D457" s="43"/>
      <c r="E457" s="43"/>
      <c r="F457" s="44"/>
      <c r="G457" s="1"/>
      <c r="H457" s="45"/>
      <c r="I457" s="29"/>
      <c r="J457" s="45"/>
      <c r="K457" s="29"/>
      <c r="O457" s="29"/>
      <c r="P457" s="45"/>
      <c r="R457" s="29"/>
    </row>
    <row r="458" spans="1:18" x14ac:dyDescent="0.25">
      <c r="A458"/>
      <c r="B458" s="43"/>
      <c r="C458" s="43"/>
      <c r="D458" s="43"/>
      <c r="E458" s="43"/>
      <c r="F458" s="44"/>
      <c r="G458" s="1"/>
      <c r="H458" s="45"/>
      <c r="I458" s="29"/>
      <c r="J458" s="45"/>
      <c r="K458" s="29"/>
      <c r="O458" s="29"/>
      <c r="P458" s="45"/>
      <c r="R458" s="29"/>
    </row>
    <row r="459" spans="1:18" x14ac:dyDescent="0.25">
      <c r="A459"/>
      <c r="B459" s="43"/>
      <c r="C459" s="43"/>
      <c r="D459" s="43"/>
      <c r="E459" s="43"/>
      <c r="F459" s="44"/>
      <c r="G459" s="1"/>
      <c r="H459" s="45"/>
      <c r="I459" s="29"/>
      <c r="J459" s="45"/>
      <c r="K459" s="29"/>
      <c r="O459" s="29"/>
      <c r="P459" s="45"/>
      <c r="R459" s="29"/>
    </row>
    <row r="460" spans="1:18" x14ac:dyDescent="0.25">
      <c r="A460"/>
      <c r="B460" s="43"/>
      <c r="C460" s="43"/>
      <c r="D460" s="43"/>
      <c r="E460" s="43"/>
      <c r="F460" s="44"/>
      <c r="G460" s="1"/>
      <c r="H460" s="45"/>
      <c r="I460" s="29"/>
      <c r="J460" s="45"/>
      <c r="K460" s="29"/>
      <c r="O460" s="29"/>
      <c r="P460" s="45"/>
      <c r="R460" s="29"/>
    </row>
    <row r="461" spans="1:18" x14ac:dyDescent="0.25">
      <c r="A461"/>
      <c r="B461" s="43"/>
      <c r="C461" s="43"/>
      <c r="D461" s="43"/>
      <c r="E461" s="43"/>
      <c r="F461" s="44"/>
      <c r="G461" s="1"/>
      <c r="H461" s="45"/>
      <c r="I461" s="29"/>
      <c r="J461" s="45"/>
      <c r="K461" s="29"/>
      <c r="O461" s="29"/>
      <c r="P461" s="45"/>
      <c r="R461" s="29"/>
    </row>
    <row r="462" spans="1:18" x14ac:dyDescent="0.25">
      <c r="A462"/>
      <c r="B462" s="43"/>
      <c r="C462" s="43"/>
      <c r="D462" s="43"/>
      <c r="E462" s="43"/>
      <c r="F462" s="44"/>
      <c r="G462" s="1"/>
      <c r="H462" s="45"/>
      <c r="I462" s="29"/>
      <c r="J462" s="45"/>
      <c r="K462" s="29"/>
      <c r="O462" s="29"/>
      <c r="P462" s="45"/>
      <c r="R462" s="29"/>
    </row>
    <row r="463" spans="1:18" x14ac:dyDescent="0.25">
      <c r="A463"/>
      <c r="B463" s="43"/>
      <c r="C463" s="43"/>
      <c r="D463" s="43"/>
      <c r="E463" s="43"/>
      <c r="F463" s="44"/>
      <c r="G463" s="1"/>
      <c r="H463" s="45"/>
      <c r="I463" s="29"/>
      <c r="J463" s="45"/>
      <c r="K463" s="29"/>
      <c r="O463" s="29"/>
      <c r="P463" s="45"/>
      <c r="R463" s="29"/>
    </row>
    <row r="464" spans="1:18" x14ac:dyDescent="0.25">
      <c r="A464"/>
      <c r="B464" s="43"/>
      <c r="C464" s="43"/>
      <c r="D464" s="43"/>
      <c r="E464" s="43"/>
      <c r="F464" s="44"/>
      <c r="G464" s="1"/>
      <c r="H464" s="45"/>
      <c r="I464" s="29"/>
      <c r="J464" s="45"/>
      <c r="K464" s="29"/>
      <c r="O464" s="29"/>
      <c r="P464" s="45"/>
      <c r="R464" s="29"/>
    </row>
    <row r="465" spans="1:18" x14ac:dyDescent="0.25">
      <c r="A465"/>
      <c r="B465" s="43"/>
      <c r="C465" s="43"/>
      <c r="D465" s="43"/>
      <c r="E465" s="43"/>
      <c r="F465" s="44"/>
      <c r="G465" s="1"/>
      <c r="H465" s="45"/>
      <c r="I465" s="29"/>
      <c r="J465" s="45"/>
      <c r="K465" s="29"/>
      <c r="O465" s="29"/>
      <c r="P465" s="45"/>
      <c r="R465" s="29"/>
    </row>
    <row r="466" spans="1:18" x14ac:dyDescent="0.25">
      <c r="A466"/>
      <c r="B466" s="43"/>
      <c r="C466" s="43"/>
      <c r="D466" s="43"/>
      <c r="E466" s="43"/>
      <c r="F466" s="44"/>
      <c r="G466" s="1"/>
      <c r="H466" s="45"/>
      <c r="I466" s="29"/>
      <c r="J466" s="45"/>
      <c r="K466" s="29"/>
      <c r="O466" s="29"/>
      <c r="P466" s="45"/>
      <c r="R466" s="29"/>
    </row>
    <row r="467" spans="1:18" x14ac:dyDescent="0.25">
      <c r="A467"/>
      <c r="B467" s="43"/>
      <c r="C467" s="43"/>
      <c r="D467" s="43"/>
      <c r="E467" s="43"/>
      <c r="F467" s="44"/>
      <c r="G467" s="1"/>
      <c r="H467" s="45"/>
      <c r="I467" s="29"/>
      <c r="J467" s="45"/>
      <c r="K467" s="29"/>
      <c r="O467" s="29"/>
      <c r="P467" s="45"/>
      <c r="R467" s="29"/>
    </row>
    <row r="468" spans="1:18" x14ac:dyDescent="0.25">
      <c r="A468"/>
      <c r="B468" s="43"/>
      <c r="C468" s="43"/>
      <c r="D468" s="43"/>
      <c r="E468" s="43"/>
      <c r="F468" s="44"/>
      <c r="G468" s="1"/>
      <c r="H468" s="45"/>
      <c r="I468" s="29"/>
      <c r="J468" s="45"/>
      <c r="K468" s="29"/>
      <c r="O468" s="29"/>
      <c r="P468" s="45"/>
      <c r="R468" s="29"/>
    </row>
    <row r="469" spans="1:18" x14ac:dyDescent="0.25">
      <c r="A469"/>
      <c r="B469" s="43"/>
      <c r="C469" s="43"/>
      <c r="D469" s="43"/>
      <c r="E469" s="43"/>
      <c r="F469" s="44"/>
      <c r="G469" s="1"/>
      <c r="H469" s="45"/>
      <c r="I469" s="29"/>
      <c r="J469" s="45"/>
      <c r="K469" s="29"/>
      <c r="O469" s="29"/>
      <c r="P469" s="45"/>
      <c r="R469" s="29"/>
    </row>
    <row r="470" spans="1:18" x14ac:dyDescent="0.25">
      <c r="A470"/>
      <c r="B470" s="43"/>
      <c r="C470" s="43"/>
      <c r="D470" s="43"/>
      <c r="E470" s="43"/>
      <c r="F470" s="44"/>
      <c r="G470" s="1"/>
      <c r="H470" s="45"/>
      <c r="I470" s="29"/>
      <c r="J470" s="45"/>
      <c r="K470" s="29"/>
      <c r="O470" s="29"/>
      <c r="P470" s="45"/>
      <c r="R470" s="29"/>
    </row>
    <row r="471" spans="1:18" x14ac:dyDescent="0.25">
      <c r="A471"/>
      <c r="B471" s="43"/>
      <c r="C471" s="43"/>
      <c r="D471" s="43"/>
      <c r="E471" s="43"/>
      <c r="F471" s="44"/>
      <c r="G471" s="1"/>
      <c r="H471" s="45"/>
      <c r="I471" s="29"/>
      <c r="J471" s="45"/>
      <c r="K471" s="29"/>
      <c r="O471" s="29"/>
      <c r="P471" s="45"/>
      <c r="R471" s="29"/>
    </row>
    <row r="472" spans="1:18" x14ac:dyDescent="0.25">
      <c r="A472"/>
      <c r="B472" s="43"/>
      <c r="C472" s="43"/>
      <c r="D472" s="43"/>
      <c r="E472" s="43"/>
      <c r="F472" s="44"/>
      <c r="G472" s="1"/>
      <c r="H472" s="45"/>
      <c r="I472" s="29"/>
      <c r="J472" s="45"/>
      <c r="K472" s="29"/>
      <c r="O472" s="29"/>
      <c r="P472" s="45"/>
      <c r="R472" s="29"/>
    </row>
    <row r="473" spans="1:18" x14ac:dyDescent="0.25">
      <c r="A473"/>
      <c r="B473" s="43"/>
      <c r="C473" s="43"/>
      <c r="D473" s="43"/>
      <c r="E473" s="43"/>
      <c r="F473" s="44"/>
      <c r="G473" s="1"/>
      <c r="H473" s="45"/>
      <c r="I473" s="29"/>
      <c r="J473" s="45"/>
      <c r="K473" s="29"/>
      <c r="O473" s="29"/>
      <c r="P473" s="45"/>
      <c r="R473" s="29"/>
    </row>
    <row r="474" spans="1:18" x14ac:dyDescent="0.25">
      <c r="A474"/>
      <c r="B474" s="43"/>
      <c r="C474" s="43"/>
      <c r="D474" s="43"/>
      <c r="E474" s="43"/>
      <c r="F474" s="44"/>
      <c r="G474" s="1"/>
      <c r="H474" s="45"/>
      <c r="I474" s="29"/>
      <c r="J474" s="45"/>
      <c r="K474" s="29"/>
      <c r="O474" s="29"/>
      <c r="P474" s="45"/>
      <c r="R474" s="29"/>
    </row>
    <row r="475" spans="1:18" x14ac:dyDescent="0.25">
      <c r="A475"/>
      <c r="B475" s="43"/>
      <c r="C475" s="43"/>
      <c r="D475" s="43"/>
      <c r="E475" s="43"/>
      <c r="F475" s="44"/>
      <c r="G475" s="1"/>
      <c r="H475" s="45"/>
      <c r="I475" s="29"/>
      <c r="J475" s="45"/>
      <c r="K475" s="29"/>
      <c r="O475" s="29"/>
      <c r="P475" s="45"/>
      <c r="R475" s="29"/>
    </row>
    <row r="476" spans="1:18" x14ac:dyDescent="0.25">
      <c r="A476"/>
      <c r="B476" s="43"/>
      <c r="C476" s="43"/>
      <c r="D476" s="43"/>
      <c r="E476" s="43"/>
      <c r="F476" s="44"/>
      <c r="G476" s="1"/>
      <c r="H476" s="45"/>
      <c r="I476" s="29"/>
      <c r="J476" s="45"/>
      <c r="K476" s="29"/>
      <c r="O476" s="29"/>
      <c r="P476" s="45"/>
      <c r="R476" s="29"/>
    </row>
    <row r="477" spans="1:18" x14ac:dyDescent="0.25">
      <c r="A477"/>
      <c r="B477" s="43"/>
      <c r="C477" s="43"/>
      <c r="D477" s="43"/>
      <c r="E477" s="43"/>
      <c r="F477" s="44"/>
      <c r="G477" s="1"/>
      <c r="H477" s="45"/>
      <c r="I477" s="29"/>
      <c r="J477" s="45"/>
      <c r="K477" s="29"/>
      <c r="O477" s="29"/>
      <c r="P477" s="45"/>
      <c r="R477" s="29"/>
    </row>
    <row r="478" spans="1:18" x14ac:dyDescent="0.25">
      <c r="A478"/>
      <c r="B478" s="43"/>
      <c r="C478" s="43"/>
      <c r="D478" s="43"/>
      <c r="E478" s="43"/>
      <c r="F478" s="44"/>
      <c r="G478" s="1"/>
      <c r="H478" s="45"/>
      <c r="I478" s="29"/>
      <c r="J478" s="45"/>
      <c r="K478" s="29"/>
      <c r="O478" s="29"/>
      <c r="P478" s="45"/>
      <c r="R478" s="29"/>
    </row>
    <row r="479" spans="1:18" x14ac:dyDescent="0.25">
      <c r="A479"/>
      <c r="B479" s="43"/>
      <c r="C479" s="43"/>
      <c r="D479" s="43"/>
      <c r="E479" s="43"/>
      <c r="F479" s="44"/>
      <c r="G479" s="1"/>
      <c r="H479" s="45"/>
      <c r="I479" s="29"/>
      <c r="J479" s="45"/>
      <c r="K479" s="29"/>
      <c r="O479" s="29"/>
      <c r="P479" s="45"/>
      <c r="R479" s="29"/>
    </row>
    <row r="480" spans="1:18" x14ac:dyDescent="0.25">
      <c r="A480"/>
      <c r="B480" s="43"/>
      <c r="C480" s="43"/>
      <c r="D480" s="43"/>
      <c r="E480" s="43"/>
      <c r="F480" s="44"/>
      <c r="G480" s="1"/>
      <c r="H480" s="45"/>
      <c r="I480" s="29"/>
      <c r="J480" s="45"/>
      <c r="K480" s="29"/>
      <c r="O480" s="29"/>
      <c r="P480" s="45"/>
      <c r="R480" s="29"/>
    </row>
    <row r="481" spans="1:18" x14ac:dyDescent="0.25">
      <c r="A481"/>
      <c r="B481" s="43"/>
      <c r="C481" s="43"/>
      <c r="D481" s="43"/>
      <c r="E481" s="43"/>
      <c r="F481" s="44"/>
      <c r="G481" s="1"/>
      <c r="H481" s="45"/>
      <c r="I481" s="29"/>
      <c r="J481" s="45"/>
      <c r="K481" s="29"/>
      <c r="O481" s="29"/>
      <c r="P481" s="45"/>
      <c r="R481" s="29"/>
    </row>
    <row r="482" spans="1:18" x14ac:dyDescent="0.25">
      <c r="A482"/>
      <c r="B482" s="43"/>
      <c r="C482" s="43"/>
      <c r="D482" s="43"/>
      <c r="E482" s="43"/>
      <c r="F482" s="44"/>
      <c r="G482" s="1"/>
      <c r="H482" s="45"/>
      <c r="I482" s="29"/>
      <c r="J482" s="45"/>
      <c r="K482" s="29"/>
      <c r="O482" s="29"/>
      <c r="P482" s="45"/>
      <c r="R482" s="29"/>
    </row>
    <row r="483" spans="1:18" x14ac:dyDescent="0.25">
      <c r="A483"/>
      <c r="B483" s="43"/>
      <c r="C483" s="43"/>
      <c r="D483" s="43"/>
      <c r="E483" s="43"/>
      <c r="F483" s="44"/>
      <c r="G483" s="1"/>
      <c r="H483" s="45"/>
      <c r="I483" s="29"/>
      <c r="J483" s="45"/>
      <c r="K483" s="29"/>
      <c r="O483" s="29"/>
      <c r="P483" s="45"/>
      <c r="R483" s="29"/>
    </row>
    <row r="484" spans="1:18" x14ac:dyDescent="0.25">
      <c r="A484"/>
      <c r="B484" s="43"/>
      <c r="C484" s="43"/>
      <c r="D484" s="43"/>
      <c r="E484" s="43"/>
      <c r="F484" s="44"/>
      <c r="G484" s="1"/>
      <c r="H484" s="45"/>
      <c r="I484" s="29"/>
      <c r="J484" s="45"/>
      <c r="K484" s="29"/>
      <c r="O484" s="29"/>
      <c r="P484" s="45"/>
      <c r="R484" s="29"/>
    </row>
    <row r="485" spans="1:18" x14ac:dyDescent="0.25">
      <c r="A485"/>
      <c r="B485" s="43"/>
      <c r="C485" s="43"/>
      <c r="D485" s="43"/>
      <c r="E485" s="43"/>
      <c r="F485" s="44"/>
      <c r="G485" s="1"/>
      <c r="H485" s="45"/>
      <c r="I485" s="29"/>
      <c r="J485" s="45"/>
      <c r="K485" s="29"/>
      <c r="O485" s="29"/>
      <c r="P485" s="45"/>
      <c r="R485" s="29"/>
    </row>
    <row r="486" spans="1:18" x14ac:dyDescent="0.25">
      <c r="A486"/>
      <c r="B486" s="43"/>
      <c r="C486" s="43"/>
      <c r="D486" s="43"/>
      <c r="E486" s="43"/>
      <c r="F486" s="44"/>
      <c r="G486" s="1"/>
      <c r="H486" s="45"/>
      <c r="I486" s="29"/>
      <c r="J486" s="45"/>
      <c r="K486" s="29"/>
      <c r="O486" s="29"/>
      <c r="P486" s="45"/>
      <c r="R486" s="29"/>
    </row>
    <row r="487" spans="1:18" x14ac:dyDescent="0.25">
      <c r="A487"/>
      <c r="B487" s="43"/>
      <c r="C487" s="43"/>
      <c r="D487" s="43"/>
      <c r="E487" s="43"/>
      <c r="F487" s="44"/>
      <c r="G487" s="1"/>
      <c r="H487" s="45"/>
      <c r="I487" s="29"/>
      <c r="J487" s="45"/>
      <c r="K487" s="29"/>
      <c r="O487" s="29"/>
      <c r="P487" s="45"/>
      <c r="R487" s="29"/>
    </row>
    <row r="488" spans="1:18" x14ac:dyDescent="0.25">
      <c r="B488" s="46"/>
      <c r="C488" s="47"/>
      <c r="D488" s="43"/>
      <c r="E488" s="43"/>
      <c r="F488" s="44"/>
      <c r="H488" s="29"/>
      <c r="I488" s="29"/>
      <c r="J488" s="29"/>
      <c r="K488" s="29"/>
      <c r="O488" s="29"/>
      <c r="P488" s="45"/>
      <c r="R488" s="29"/>
    </row>
    <row r="489" spans="1:18" x14ac:dyDescent="0.25">
      <c r="B489" s="46"/>
      <c r="C489" s="47"/>
      <c r="D489" s="43"/>
      <c r="E489" s="43"/>
      <c r="F489" s="44"/>
      <c r="H489" s="29"/>
      <c r="I489" s="29"/>
      <c r="J489" s="29"/>
      <c r="K489" s="29"/>
      <c r="O489" s="29"/>
      <c r="P489" s="45"/>
      <c r="R489" s="29"/>
    </row>
    <row r="490" spans="1:18" x14ac:dyDescent="0.25">
      <c r="B490" s="46"/>
      <c r="C490" s="47"/>
      <c r="D490" s="43"/>
      <c r="E490" s="43"/>
      <c r="F490" s="44"/>
      <c r="H490" s="29"/>
      <c r="I490" s="29"/>
      <c r="J490" s="29"/>
      <c r="K490" s="29"/>
      <c r="O490" s="29"/>
      <c r="P490" s="45"/>
      <c r="R490" s="29"/>
    </row>
    <row r="491" spans="1:18" x14ac:dyDescent="0.25">
      <c r="B491" s="46"/>
      <c r="C491" s="47"/>
      <c r="D491" s="43"/>
      <c r="E491" s="43"/>
      <c r="F491" s="44"/>
      <c r="H491" s="29"/>
      <c r="I491" s="29"/>
      <c r="J491" s="29"/>
      <c r="K491" s="29"/>
      <c r="O491" s="29"/>
      <c r="P491" s="45"/>
      <c r="R491" s="29"/>
    </row>
    <row r="492" spans="1:18" x14ac:dyDescent="0.25">
      <c r="B492" s="46"/>
      <c r="C492" s="47"/>
      <c r="D492" s="43"/>
      <c r="E492" s="43"/>
      <c r="F492" s="44"/>
      <c r="H492" s="29"/>
      <c r="I492" s="29"/>
      <c r="J492" s="29"/>
      <c r="K492" s="29"/>
      <c r="O492" s="29"/>
      <c r="P492" s="45"/>
      <c r="R492" s="29"/>
    </row>
    <row r="493" spans="1:18" x14ac:dyDescent="0.25">
      <c r="B493" s="46"/>
      <c r="C493" s="47"/>
      <c r="D493" s="43"/>
      <c r="E493" s="43"/>
      <c r="F493" s="44"/>
      <c r="H493" s="29"/>
      <c r="I493" s="29"/>
      <c r="J493" s="29"/>
      <c r="K493" s="29"/>
      <c r="L493" s="3" t="s">
        <v>249</v>
      </c>
      <c r="M493" s="26">
        <v>521779.3500000005</v>
      </c>
      <c r="O493" s="29"/>
      <c r="P493" s="45"/>
      <c r="R493" s="29"/>
    </row>
  </sheetData>
  <autoFilter ref="A1:R256" xr:uid="{31FB32BD-7BA9-42CE-AB4F-A27637326030}"/>
  <sortState xmlns:xlrd2="http://schemas.microsoft.com/office/spreadsheetml/2017/richdata2" ref="A2:R116">
    <sortCondition ref="J2:J116"/>
  </sortState>
  <pageMargins left="0.7" right="0.7" top="0.75" bottom="0.75" header="0.3" footer="0.3"/>
  <pageSetup scale="4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8E93-1E1B-45F1-971E-2C6383B18307}">
  <sheetPr>
    <tabColor theme="5" tint="-0.249977111117893"/>
  </sheetPr>
  <dimension ref="A1:I17"/>
  <sheetViews>
    <sheetView workbookViewId="0">
      <selection activeCell="C10" sqref="C10"/>
    </sheetView>
  </sheetViews>
  <sheetFormatPr defaultRowHeight="15" x14ac:dyDescent="0.25"/>
  <cols>
    <col min="1" max="1" width="32.5703125" style="1" bestFit="1" customWidth="1"/>
    <col min="2" max="3" width="22.140625" style="1" customWidth="1"/>
    <col min="4" max="4" width="12.5703125" bestFit="1" customWidth="1"/>
    <col min="5" max="5" width="30.85546875" style="1" customWidth="1"/>
    <col min="6" max="6" width="10.42578125" style="1" customWidth="1"/>
    <col min="7" max="7" width="37.7109375" style="1" customWidth="1"/>
    <col min="8" max="8" width="75.85546875" style="1" customWidth="1"/>
    <col min="9" max="9" width="16.28515625" style="91" customWidth="1"/>
  </cols>
  <sheetData>
    <row r="1" spans="1:9" ht="21" x14ac:dyDescent="0.35">
      <c r="A1" s="109" t="s">
        <v>0</v>
      </c>
      <c r="B1" s="110"/>
      <c r="C1" s="110"/>
      <c r="D1" s="110"/>
      <c r="E1" s="110"/>
      <c r="F1" s="110"/>
      <c r="G1" s="110"/>
      <c r="H1" s="110"/>
      <c r="I1" s="111"/>
    </row>
    <row r="2" spans="1:9" ht="21" x14ac:dyDescent="0.35">
      <c r="A2" s="112" t="s">
        <v>292</v>
      </c>
      <c r="B2" s="113"/>
      <c r="C2" s="113"/>
      <c r="D2" s="113"/>
      <c r="E2" s="113"/>
      <c r="F2" s="113"/>
      <c r="G2" s="113"/>
      <c r="H2" s="113"/>
      <c r="I2" s="114"/>
    </row>
    <row r="3" spans="1:9" ht="21.75" thickBot="1" x14ac:dyDescent="0.4">
      <c r="A3" s="115" t="s">
        <v>250</v>
      </c>
      <c r="B3" s="116"/>
      <c r="C3" s="116"/>
      <c r="D3" s="116"/>
      <c r="E3" s="116"/>
      <c r="F3" s="116"/>
      <c r="G3" s="116"/>
      <c r="H3" s="116"/>
      <c r="I3" s="117"/>
    </row>
    <row r="4" spans="1:9" x14ac:dyDescent="0.25">
      <c r="A4" s="30"/>
      <c r="B4" s="30"/>
      <c r="C4" s="30"/>
      <c r="D4" s="30"/>
      <c r="E4" s="30"/>
      <c r="I4" s="1"/>
    </row>
    <row r="5" spans="1:9" x14ac:dyDescent="0.25">
      <c r="A5" s="57" t="s">
        <v>296</v>
      </c>
      <c r="B5" s="57" t="s">
        <v>298</v>
      </c>
      <c r="C5" s="57" t="s">
        <v>320</v>
      </c>
      <c r="D5" s="58" t="s">
        <v>295</v>
      </c>
      <c r="E5" s="57" t="s">
        <v>44</v>
      </c>
      <c r="F5" s="57" t="s">
        <v>184</v>
      </c>
      <c r="G5" s="57" t="s">
        <v>299</v>
      </c>
      <c r="H5" s="57" t="s">
        <v>301</v>
      </c>
      <c r="I5" s="57" t="s">
        <v>305</v>
      </c>
    </row>
    <row r="6" spans="1:9" x14ac:dyDescent="0.25">
      <c r="A6" s="1" t="s">
        <v>297</v>
      </c>
      <c r="B6" s="56">
        <v>45523</v>
      </c>
      <c r="C6" s="56">
        <v>45539</v>
      </c>
      <c r="D6" s="26">
        <v>18909</v>
      </c>
      <c r="E6" s="87" t="s">
        <v>293</v>
      </c>
      <c r="F6" s="1">
        <v>24330</v>
      </c>
      <c r="G6" s="1" t="s">
        <v>294</v>
      </c>
      <c r="H6" s="88" t="s">
        <v>302</v>
      </c>
      <c r="I6" s="90">
        <v>45505</v>
      </c>
    </row>
    <row r="7" spans="1:9" x14ac:dyDescent="0.25">
      <c r="A7" s="1" t="s">
        <v>300</v>
      </c>
      <c r="B7" s="56">
        <v>45523</v>
      </c>
      <c r="C7" s="56">
        <v>45532</v>
      </c>
      <c r="D7" s="26">
        <v>0</v>
      </c>
      <c r="E7" s="87" t="s">
        <v>304</v>
      </c>
      <c r="F7" s="1">
        <v>24190</v>
      </c>
      <c r="G7" s="1" t="s">
        <v>151</v>
      </c>
      <c r="H7" s="88" t="s">
        <v>303</v>
      </c>
      <c r="I7" s="90">
        <v>45505</v>
      </c>
    </row>
    <row r="8" spans="1:9" x14ac:dyDescent="0.25">
      <c r="A8" s="84" t="s">
        <v>297</v>
      </c>
      <c r="B8" s="85" t="s">
        <v>321</v>
      </c>
      <c r="C8" s="85" t="s">
        <v>321</v>
      </c>
      <c r="D8" s="86" t="s">
        <v>321</v>
      </c>
      <c r="E8" s="87" t="s">
        <v>322</v>
      </c>
      <c r="F8" s="84">
        <v>11000</v>
      </c>
      <c r="G8" s="84" t="s">
        <v>12</v>
      </c>
      <c r="H8" s="89" t="s">
        <v>324</v>
      </c>
      <c r="I8" s="84"/>
    </row>
    <row r="9" spans="1:9" x14ac:dyDescent="0.25">
      <c r="A9" s="1" t="s">
        <v>297</v>
      </c>
      <c r="B9" s="56">
        <v>45546</v>
      </c>
      <c r="C9" s="56">
        <v>45547</v>
      </c>
      <c r="D9" s="26">
        <v>39348.980000000003</v>
      </c>
      <c r="E9" s="87" t="s">
        <v>323</v>
      </c>
      <c r="F9" s="1">
        <v>11000</v>
      </c>
      <c r="G9" s="1" t="s">
        <v>12</v>
      </c>
      <c r="H9" s="88" t="s">
        <v>325</v>
      </c>
    </row>
    <row r="10" spans="1:9" x14ac:dyDescent="0.25">
      <c r="B10" s="56"/>
      <c r="C10" s="56"/>
      <c r="D10" s="26"/>
    </row>
    <row r="11" spans="1:9" x14ac:dyDescent="0.25">
      <c r="B11" s="56"/>
      <c r="C11" s="56"/>
      <c r="D11" s="26"/>
    </row>
    <row r="12" spans="1:9" x14ac:dyDescent="0.25">
      <c r="B12" s="56"/>
      <c r="C12" s="56"/>
      <c r="D12" s="26"/>
    </row>
    <row r="13" spans="1:9" x14ac:dyDescent="0.25">
      <c r="B13" s="56"/>
      <c r="C13" s="56"/>
      <c r="D13" s="26"/>
    </row>
    <row r="14" spans="1:9" x14ac:dyDescent="0.25">
      <c r="B14" s="56"/>
      <c r="C14" s="56"/>
      <c r="D14" s="26"/>
    </row>
    <row r="15" spans="1:9" x14ac:dyDescent="0.25">
      <c r="B15" s="56"/>
      <c r="C15" s="56"/>
      <c r="D15" s="26"/>
    </row>
    <row r="16" spans="1:9" x14ac:dyDescent="0.25">
      <c r="B16" s="56"/>
      <c r="C16" s="56"/>
      <c r="D16" s="26"/>
    </row>
    <row r="17" spans="2:4" x14ac:dyDescent="0.25">
      <c r="B17" s="56"/>
      <c r="C17" s="56"/>
      <c r="D17" s="26"/>
    </row>
  </sheetData>
  <autoFilter ref="A5:I5" xr:uid="{ABB18E93-1E1B-45F1-971E-2C6383B18307}"/>
  <mergeCells count="3">
    <mergeCell ref="A1:I1"/>
    <mergeCell ref="A2:I2"/>
    <mergeCell ref="A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Aug 2024 Presentation</vt:lpstr>
      <vt:lpstr>Presentation Feeder</vt:lpstr>
      <vt:lpstr>Aug 2024</vt:lpstr>
      <vt:lpstr>Aug 2024 Detail</vt:lpstr>
      <vt:lpstr>Aug 2024 Revenue &amp; Pending RfR</vt:lpstr>
      <vt:lpstr>August 2024 Disbursement Detail</vt:lpstr>
      <vt:lpstr>BAR Approval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Cabral</dc:creator>
  <cp:lastModifiedBy>Priscilla Cabral</cp:lastModifiedBy>
  <cp:lastPrinted>2024-06-26T17:15:05Z</cp:lastPrinted>
  <dcterms:created xsi:type="dcterms:W3CDTF">2023-05-12T16:04:49Z</dcterms:created>
  <dcterms:modified xsi:type="dcterms:W3CDTF">2024-09-17T18:28:52Z</dcterms:modified>
</cp:coreProperties>
</file>