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smontanashigh-my.sharepoint.com/personal/p_cabral_lasmontanashigh_com/Documents/Documents/Board Info/FY 2023-2024/August 2023/"/>
    </mc:Choice>
  </mc:AlternateContent>
  <xr:revisionPtr revIDLastSave="437" documentId="8_{F91581BE-4451-4340-8AB7-8CEE6CF39576}" xr6:coauthVersionLast="47" xr6:coauthVersionMax="47" xr10:uidLastSave="{5083FF4F-85FE-43CA-A628-A5BD7D3C9E18}"/>
  <bookViews>
    <workbookView xWindow="-120" yWindow="-120" windowWidth="29040" windowHeight="15990" xr2:uid="{B38FD8EC-382F-4DF2-9DE3-2E708A97EFDD}"/>
  </bookViews>
  <sheets>
    <sheet name="July 2023" sheetId="1" r:id="rId1"/>
    <sheet name="July 2023 Detail" sheetId="2" r:id="rId2"/>
    <sheet name="July 2023 Revenue" sheetId="3" r:id="rId3"/>
    <sheet name="July 2023 Disbursement Detail" sheetId="4" r:id="rId4"/>
  </sheets>
  <definedNames>
    <definedName name="_xlnm._FilterDatabase" localSheetId="0" hidden="1">'July 2023'!$A$4:$Q$31</definedName>
    <definedName name="_xlnm._FilterDatabase" localSheetId="1" hidden="1">'July 2023 Detail'!$A$1:$I$1</definedName>
    <definedName name="_xlnm._FilterDatabase" localSheetId="3" hidden="1">'July 2023 Disbursement Detail'!$A$1:$O$1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1" i="4" l="1"/>
  <c r="C18" i="3"/>
  <c r="J34" i="1" l="1"/>
  <c r="D34" i="1"/>
  <c r="L28" i="1"/>
  <c r="M28" i="1" s="1"/>
  <c r="F28" i="1"/>
  <c r="F25" i="1"/>
  <c r="L25" i="1" s="1"/>
  <c r="M25" i="1" s="1"/>
  <c r="F18" i="1"/>
  <c r="L18" i="1" s="1"/>
  <c r="M18" i="1" s="1"/>
  <c r="F12" i="1"/>
  <c r="F13" i="1"/>
  <c r="L13" i="1" s="1"/>
  <c r="M13" i="1" s="1"/>
  <c r="F14" i="1"/>
  <c r="L14" i="1" s="1"/>
  <c r="M14" i="1" s="1"/>
  <c r="F15" i="1"/>
  <c r="L15" i="1" s="1"/>
  <c r="M15" i="1" s="1"/>
  <c r="F16" i="1"/>
  <c r="L16" i="1" s="1"/>
  <c r="M16" i="1" s="1"/>
  <c r="F17" i="1"/>
  <c r="L17" i="1" s="1"/>
  <c r="M17" i="1" s="1"/>
  <c r="F19" i="1"/>
  <c r="L19" i="1" s="1"/>
  <c r="M19" i="1" s="1"/>
  <c r="F20" i="1"/>
  <c r="L20" i="1" s="1"/>
  <c r="M20" i="1" s="1"/>
  <c r="F21" i="1"/>
  <c r="F22" i="1"/>
  <c r="L22" i="1" s="1"/>
  <c r="M22" i="1" s="1"/>
  <c r="F23" i="1"/>
  <c r="L23" i="1" s="1"/>
  <c r="M23" i="1" s="1"/>
  <c r="F24" i="1"/>
  <c r="F26" i="1"/>
  <c r="F27" i="1"/>
  <c r="L27" i="1" s="1"/>
  <c r="M27" i="1" s="1"/>
  <c r="F29" i="1"/>
  <c r="F30" i="1"/>
  <c r="F31" i="1"/>
  <c r="M7" i="1"/>
  <c r="F7" i="1"/>
  <c r="F8" i="1"/>
  <c r="L8" i="1" s="1"/>
  <c r="M8" i="1" s="1"/>
  <c r="F9" i="1"/>
  <c r="L9" i="1" s="1"/>
  <c r="M9" i="1" s="1"/>
  <c r="F10" i="1"/>
  <c r="F11" i="1"/>
  <c r="L11" i="1" s="1"/>
  <c r="M11" i="1" s="1"/>
  <c r="F6" i="1"/>
  <c r="L6" i="1"/>
  <c r="M6" i="1" s="1"/>
  <c r="L241" i="4"/>
  <c r="F4" i="1"/>
  <c r="L12" i="1"/>
  <c r="M12" i="1" s="1"/>
  <c r="E34" i="1"/>
  <c r="L31" i="1"/>
  <c r="M31" i="1" s="1"/>
  <c r="L30" i="1"/>
  <c r="M30" i="1" s="1"/>
  <c r="L29" i="1"/>
  <c r="M29" i="1" s="1"/>
  <c r="L26" i="1"/>
  <c r="M26" i="1" s="1"/>
  <c r="L24" i="1"/>
  <c r="M24" i="1" s="1"/>
  <c r="L21" i="1"/>
  <c r="M21" i="1" s="1"/>
  <c r="L10" i="1"/>
  <c r="M10" i="1" s="1"/>
  <c r="L5" i="1"/>
  <c r="M5" i="1" s="1"/>
  <c r="F34" i="1" l="1"/>
  <c r="L4" i="1"/>
  <c r="L34" i="1" s="1"/>
  <c r="H34" i="1"/>
  <c r="M4" i="1" l="1"/>
</calcChain>
</file>

<file path=xl/sharedStrings.xml><?xml version="1.0" encoding="utf-8"?>
<sst xmlns="http://schemas.openxmlformats.org/spreadsheetml/2006/main" count="1346" uniqueCount="349">
  <si>
    <t>Las Montañas Charter High School</t>
  </si>
  <si>
    <t>Revenue</t>
  </si>
  <si>
    <t>FUND NAME</t>
  </si>
  <si>
    <t>FUND #</t>
  </si>
  <si>
    <t>BUDGET</t>
  </si>
  <si>
    <t>ADJUSTMENT</t>
  </si>
  <si>
    <t>GL BUDGET</t>
  </si>
  <si>
    <t>EXPENDITURE TO DATE</t>
  </si>
  <si>
    <t>ENCUMBRANCE</t>
  </si>
  <si>
    <t>BUDGET BALANCE</t>
  </si>
  <si>
    <t>PERCENTAGE</t>
  </si>
  <si>
    <t>*</t>
  </si>
  <si>
    <t>Operational</t>
  </si>
  <si>
    <t>&gt;</t>
  </si>
  <si>
    <t>Student Nutrition</t>
  </si>
  <si>
    <t>Activity</t>
  </si>
  <si>
    <t>General Activity (Non-Inst. Support)</t>
  </si>
  <si>
    <t>Vending Machine</t>
  </si>
  <si>
    <t>Senior Class</t>
  </si>
  <si>
    <t>ENLACE</t>
  </si>
  <si>
    <t>Athletics</t>
  </si>
  <si>
    <t>CTE</t>
  </si>
  <si>
    <t>Title I</t>
  </si>
  <si>
    <t>Entitlement</t>
  </si>
  <si>
    <t>Title II</t>
  </si>
  <si>
    <t>Carl Perkins Secondary</t>
  </si>
  <si>
    <t>Carl Perkins Redistribution</t>
  </si>
  <si>
    <t>Student Support &amp; Academic Enrichment</t>
  </si>
  <si>
    <t>ESSER III American Rescue Plan</t>
  </si>
  <si>
    <t>IDEA/American Rescue Plan</t>
  </si>
  <si>
    <t>Medicaid</t>
  </si>
  <si>
    <t>GO Library</t>
  </si>
  <si>
    <t>Family Income Index</t>
  </si>
  <si>
    <t>Career Tech Ed Program</t>
  </si>
  <si>
    <t>PSCOC Lease Assistance</t>
  </si>
  <si>
    <t>HB-33</t>
  </si>
  <si>
    <t>SB-9 Special</t>
  </si>
  <si>
    <t>TOTAL</t>
  </si>
  <si>
    <t>* = Guaranteed Revenue</t>
  </si>
  <si>
    <t>&gt; RfR process, LMCHS must expend then request reimbursement</t>
  </si>
  <si>
    <t>Activity Fund - Revenue Generated</t>
  </si>
  <si>
    <t>Fund</t>
  </si>
  <si>
    <t>Function</t>
  </si>
  <si>
    <t>Object</t>
  </si>
  <si>
    <t>Budget</t>
  </si>
  <si>
    <t>Encumbrance</t>
  </si>
  <si>
    <t>Las Montañas Charter High School Revenue Listing</t>
  </si>
  <si>
    <t>Account</t>
  </si>
  <si>
    <t>Date</t>
  </si>
  <si>
    <t>Credit</t>
  </si>
  <si>
    <t>Memo</t>
  </si>
  <si>
    <t>Operational SEG</t>
  </si>
  <si>
    <t>Total</t>
  </si>
  <si>
    <t>CheckNumber</t>
  </si>
  <si>
    <t>CheckDate</t>
  </si>
  <si>
    <t>PONumber</t>
  </si>
  <si>
    <t>RemitName</t>
  </si>
  <si>
    <t>Description</t>
  </si>
  <si>
    <t>UnitPrice</t>
  </si>
  <si>
    <t>SalesTax</t>
  </si>
  <si>
    <t>UseTax</t>
  </si>
  <si>
    <t>Freight</t>
  </si>
  <si>
    <t>Qty</t>
  </si>
  <si>
    <t>Invoice</t>
  </si>
  <si>
    <t>TotalCost</t>
  </si>
  <si>
    <t>Voucher</t>
  </si>
  <si>
    <t>VoucherDate</t>
  </si>
  <si>
    <t>Aflac</t>
  </si>
  <si>
    <t>Liability Payable Deferred Comp</t>
  </si>
  <si>
    <t>1100000002101200000000000000</t>
  </si>
  <si>
    <t xml:space="preserve">Liability payable </t>
  </si>
  <si>
    <t>2433000002101200000000000000</t>
  </si>
  <si>
    <t>Liability-DD</t>
  </si>
  <si>
    <t>1100000002102200000000000000</t>
  </si>
  <si>
    <t>2410100002102200000000000000</t>
  </si>
  <si>
    <t>2433000002102200000000000000</t>
  </si>
  <si>
    <t>Citizens Bank-LC</t>
  </si>
  <si>
    <t>Liability payble FICA, SS, Fed Tax</t>
  </si>
  <si>
    <t>1100000002101300000000000000</t>
  </si>
  <si>
    <t>2410100002101300000000000000</t>
  </si>
  <si>
    <t xml:space="preserve">Liability payble </t>
  </si>
  <si>
    <t>2433000002101300000000000000</t>
  </si>
  <si>
    <t>Liability payable Deferred Comp</t>
  </si>
  <si>
    <t>2410100002101200000000000000</t>
  </si>
  <si>
    <t>Educational Retirement Board</t>
  </si>
  <si>
    <t>1100000002102300000000000000</t>
  </si>
  <si>
    <t>Liability payable ERB</t>
  </si>
  <si>
    <t>2410100002102300000000000000</t>
  </si>
  <si>
    <t>2433000002102300000000000000</t>
  </si>
  <si>
    <t>Globe Life</t>
  </si>
  <si>
    <t>New Mexico Taxation &amp; Revenue</t>
  </si>
  <si>
    <t>NMPSIA</t>
  </si>
  <si>
    <t>Liability payable Disability</t>
  </si>
  <si>
    <t>1100000002101800000000000000</t>
  </si>
  <si>
    <t>Liability paybale Medical</t>
  </si>
  <si>
    <t>1100000002101500000000000000</t>
  </si>
  <si>
    <t>Liability paybale medical</t>
  </si>
  <si>
    <t>2433000002101500000000000000</t>
  </si>
  <si>
    <t>Liability payable Dental</t>
  </si>
  <si>
    <t>1100000002101600000000000000</t>
  </si>
  <si>
    <t>Liability payable</t>
  </si>
  <si>
    <t>2433000002101600000000000000</t>
  </si>
  <si>
    <t>Liability payable Bacis Life</t>
  </si>
  <si>
    <t>1100000002101900000000000000</t>
  </si>
  <si>
    <t>Liability payable BL</t>
  </si>
  <si>
    <t>2433000002101900000000000000</t>
  </si>
  <si>
    <t>Liability payable Life</t>
  </si>
  <si>
    <t>1100000002101700000000000000</t>
  </si>
  <si>
    <t>2433000002101700000000000000</t>
  </si>
  <si>
    <t>NMRHCA</t>
  </si>
  <si>
    <t>1100000002102400000000000000</t>
  </si>
  <si>
    <t>Liability payable RHC</t>
  </si>
  <si>
    <t>2410100002102400000000000000</t>
  </si>
  <si>
    <t>2433000002102400000000000000</t>
  </si>
  <si>
    <t>PlanMember</t>
  </si>
  <si>
    <t>Verizon</t>
  </si>
  <si>
    <t>Annual Communication</t>
  </si>
  <si>
    <t>1100026005441600005670010000</t>
  </si>
  <si>
    <t>FinalBudget</t>
  </si>
  <si>
    <t>RangeToDate</t>
  </si>
  <si>
    <t>AccountYTD</t>
  </si>
  <si>
    <t>BudgetBal</t>
  </si>
  <si>
    <t>FUND:  Operational - 11000</t>
  </si>
  <si>
    <t>FUNCTION:  INSTRUCTION - 1000</t>
  </si>
  <si>
    <t>OBJECT:  SALARIES EXPENSE - 51100</t>
  </si>
  <si>
    <t>OBJECT:  ADDITIONAL COMPENSATION - 51300</t>
  </si>
  <si>
    <t>OBJECT:  RETIREMENT - 52111</t>
  </si>
  <si>
    <t>OBJECT:  RHC - 52112</t>
  </si>
  <si>
    <t>OBJECT:  FICA - 52210</t>
  </si>
  <si>
    <t>OBJECT:  MEDICARE BENEFITS - 52220</t>
  </si>
  <si>
    <t>OBJECT:  HEALTH BENEFITS - 52311</t>
  </si>
  <si>
    <t>OBJECT:  Life - 52312</t>
  </si>
  <si>
    <t>OBJECT:  Dental - 52313</t>
  </si>
  <si>
    <t>OBJECT:  Vision - 52314</t>
  </si>
  <si>
    <t>OBJECT:  Disability Expense - 52315</t>
  </si>
  <si>
    <t>OBJECT:  UNEMPLOYMENT BENEFITS - 52500</t>
  </si>
  <si>
    <t>OBJECT:  WORKER COMP BENEFITS - 52710</t>
  </si>
  <si>
    <t>OBJECT:  Work Comp Fee - 52720</t>
  </si>
  <si>
    <t>OBJECT:  Professional Development - 53330</t>
  </si>
  <si>
    <t>OBJECT:  Other Services - 53414</t>
  </si>
  <si>
    <t>OBJECT:  Other Charges - 53711</t>
  </si>
  <si>
    <t>OBJECT:  Student Travel - 55817</t>
  </si>
  <si>
    <t>OBJECT:  TRAVEL - 55819</t>
  </si>
  <si>
    <t>OBJECT:  Other Contract Services - 55915</t>
  </si>
  <si>
    <t>OBJECT:  On Line Digital Software - 56109</t>
  </si>
  <si>
    <t>OBJECT:  Textbooks - 56112</t>
  </si>
  <si>
    <t>OBJECT:  Software - 56113</t>
  </si>
  <si>
    <t>OBJECT:  Library and Audio Visual - 56114</t>
  </si>
  <si>
    <t>OBJECT:  Supplies/Materials - 56118</t>
  </si>
  <si>
    <t>FUNCTION:  Support Service-Students - 2100</t>
  </si>
  <si>
    <t>FUNCTION:  Support Service-Instruction - 2200</t>
  </si>
  <si>
    <t>FUNCTION:  Administration - 2300</t>
  </si>
  <si>
    <t>OBJECT:  Audit - 53411</t>
  </si>
  <si>
    <t>OBJECT:  Legal - 53413</t>
  </si>
  <si>
    <t>OBJECT:  Advertizing - 55400</t>
  </si>
  <si>
    <t>OBJECT:  Board Travel - 55811</t>
  </si>
  <si>
    <t>OBJECT:  Board Training - 55812</t>
  </si>
  <si>
    <t>OBJECT:  Empolyee Travel-Non Teacher - 55813</t>
  </si>
  <si>
    <t>FUNCTION:  School Administration - 2400</t>
  </si>
  <si>
    <t>FUNCTION:  CENTRAL SERVICES - 2500</t>
  </si>
  <si>
    <t>FUNCTION:  OPERATION &amp; MAINTENANCE - 2600</t>
  </si>
  <si>
    <t>OBJECT:  M &amp; R Equipment - 54311</t>
  </si>
  <si>
    <t>OBJECT:  Maintenance &amp; Repair Buildings and Grounds - 54312</t>
  </si>
  <si>
    <t>OBJECT:  Maintenance &amp; Repair-Vehicles - 54313</t>
  </si>
  <si>
    <t>OBJECT:  ELECTRICITY - 54411</t>
  </si>
  <si>
    <t>OBJECT:  Natural Gas - 54412</t>
  </si>
  <si>
    <t>OBJECT:  Water/Sewage - 54415</t>
  </si>
  <si>
    <t>OBJECT:  Communication - 54416</t>
  </si>
  <si>
    <t>OBJECT:  Rent/Lease Building - 54610</t>
  </si>
  <si>
    <t>OBJECT:  Rent/Lease Equipment - 54630</t>
  </si>
  <si>
    <t>OBJECT:  Property/Liability Insurance - 55200</t>
  </si>
  <si>
    <t>OBJECT:  Supply Assets ($5k or Less) - 56119</t>
  </si>
  <si>
    <t>FUNCTION:  FOOD SERVICE - 3100</t>
  </si>
  <si>
    <t>OBJECT:  FOOD SUPPLIES - 56116</t>
  </si>
  <si>
    <t>FUND:  FOOD SERVICE - 21000</t>
  </si>
  <si>
    <t>FUND:  Non-Instructional Support - 23000</t>
  </si>
  <si>
    <t>FUND:  Title I - 24101</t>
  </si>
  <si>
    <t>FUND:  Entitlement - 24106</t>
  </si>
  <si>
    <t>OBJECT:  Contracts-Diagnosticians - 53211</t>
  </si>
  <si>
    <t>OBJECT:  Contracts-Speech Therapy - 53212</t>
  </si>
  <si>
    <t>OBJECT:  Contract Psychologist - 53215</t>
  </si>
  <si>
    <t>OBJECT:  Contracts-Specialist - 53218</t>
  </si>
  <si>
    <t>FUND:  Title II - 24154</t>
  </si>
  <si>
    <t>FUND:  Carl Perkins Secondary - 24174</t>
  </si>
  <si>
    <t>FUND:  Carl Perkins Redistribution - 24176</t>
  </si>
  <si>
    <t>FUND:  Student Support &amp; Academic Enrichment - 24189</t>
  </si>
  <si>
    <t>FUND:  American Rescue Plan ESSER III - 24330</t>
  </si>
  <si>
    <t>FUND:  Individuals with Disabilities Education Act/ARP - 24346</t>
  </si>
  <si>
    <t>FUND:  Individuals with Disabilities Education Act/ARP - 24349</t>
  </si>
  <si>
    <t>FUND:  Medicaid - 25153</t>
  </si>
  <si>
    <t>FUND:  GO Library - 27107</t>
  </si>
  <si>
    <t>FUND:  Family Income Index - 27407</t>
  </si>
  <si>
    <t>FUND:  Career Tech Education Program - 27502</t>
  </si>
  <si>
    <t>FUND:  PSCOC - 31200</t>
  </si>
  <si>
    <t>FUNCTION:  Capital Outlay - 4000</t>
  </si>
  <si>
    <t>FUND:  HB-33 - 31600</t>
  </si>
  <si>
    <t>OBJECT:  Construction Services - 54500</t>
  </si>
  <si>
    <t>OBJECT:  FIXED ASSETS GT $5000 - 57331</t>
  </si>
  <si>
    <t>FUND:  Capital Outlay Special - 31703</t>
  </si>
  <si>
    <t>1100023005371100005670010000</t>
  </si>
  <si>
    <t>1100010005611810105670010000</t>
  </si>
  <si>
    <t>GRAND TOTAL DISBURSEMENTS:</t>
  </si>
  <si>
    <t>ESSER II CRSSA</t>
  </si>
  <si>
    <t>FUND:  CRRSA ESSER II - 24308</t>
  </si>
  <si>
    <t>April - June 2023</t>
  </si>
  <si>
    <t>FUND:  Comprehensive Support &amp; Improvement - 24190</t>
  </si>
  <si>
    <t>FUND:  Instructional Materials Special Appro.  - 27109</t>
  </si>
  <si>
    <t>FUND:  Innovation Zones - Reg 2022, HB2, P200 Item 108 - 27552</t>
  </si>
  <si>
    <t>OBJECT:  Inst. Materials Cash 50% Textbooks - 56111</t>
  </si>
  <si>
    <t>BUDGET REPORTS FISCAL YEAR 2023-2024</t>
  </si>
  <si>
    <t>Comprehensive Support &amp; Improvement</t>
  </si>
  <si>
    <t>Instructional Materials -Special Approp</t>
  </si>
  <si>
    <t>Innovations Zones</t>
  </si>
  <si>
    <t>Month: July 2023</t>
  </si>
  <si>
    <t>3170300004320400005670010000</t>
  </si>
  <si>
    <t>2740700004320200005670010000</t>
  </si>
  <si>
    <t>2515300004430100005670010000</t>
  </si>
  <si>
    <t>3120000004320900005670010000</t>
  </si>
  <si>
    <t>2418900004450000005670010000</t>
  </si>
  <si>
    <t>3160000004111000005670010000</t>
  </si>
  <si>
    <t>2750200004320200005670010000</t>
  </si>
  <si>
    <t>2410600004450000005670010000</t>
  </si>
  <si>
    <t>1100000004310100005670010000</t>
  </si>
  <si>
    <t>2433000004450000005670010000</t>
  </si>
  <si>
    <t>2430800004450000005670010000</t>
  </si>
  <si>
    <t>FY23 SB-9 Allocation</t>
  </si>
  <si>
    <t>Medicaid: Admin Claim JM2023</t>
  </si>
  <si>
    <t>Lease Assistance</t>
  </si>
  <si>
    <t>Title IV</t>
  </si>
  <si>
    <t>HB 33</t>
  </si>
  <si>
    <t>Career &amp; Technical Education (Pilot)</t>
  </si>
  <si>
    <t>ARP ESSER III</t>
  </si>
  <si>
    <t>CRRSA, ESSER II</t>
  </si>
  <si>
    <t>RfR #2</t>
  </si>
  <si>
    <t>864427</t>
  </si>
  <si>
    <t>January - March 2023</t>
  </si>
  <si>
    <t>RfR #3</t>
  </si>
  <si>
    <t>June 2023 Collections</t>
  </si>
  <si>
    <t>July 2023</t>
  </si>
  <si>
    <t>RfR #1</t>
  </si>
  <si>
    <t>Reference</t>
  </si>
  <si>
    <t>New Mexico Taxation and Workers' Comp</t>
  </si>
  <si>
    <t>Bishop, Julia</t>
  </si>
  <si>
    <t>Cisneros, Antoinette</t>
  </si>
  <si>
    <t>Estrada, Gabriel</t>
  </si>
  <si>
    <t>Hernandez, Charles</t>
  </si>
  <si>
    <t>Hurtado, Laura</t>
  </si>
  <si>
    <t>New Mexico Activities Association</t>
  </si>
  <si>
    <t>NMASBO</t>
  </si>
  <si>
    <t>Abre.io Inc.</t>
  </si>
  <si>
    <t>Liability Payable</t>
  </si>
  <si>
    <t>Annual RISK Premium</t>
  </si>
  <si>
    <t>Background Check Reimbursement</t>
  </si>
  <si>
    <t>Reimbursement for Student Incentives</t>
  </si>
  <si>
    <t>2020-2021 Membership Dues - Affiliate Membership</t>
  </si>
  <si>
    <t>2023-2024 Membership Dues - Affiliate Membership</t>
  </si>
  <si>
    <t>2024 Spring Budget Workshop</t>
  </si>
  <si>
    <t>2023 Fall/Winter Conference Registration</t>
  </si>
  <si>
    <t>Annual Membership Dues:Enrollment Less than 200</t>
  </si>
  <si>
    <t>Software License Agreement</t>
  </si>
  <si>
    <t>Adj for August Prem</t>
  </si>
  <si>
    <t>V106240</t>
  </si>
  <si>
    <t>V278699</t>
  </si>
  <si>
    <t>V291197</t>
  </si>
  <si>
    <t>V123730</t>
  </si>
  <si>
    <t>V142609</t>
  </si>
  <si>
    <t>V29563</t>
  </si>
  <si>
    <t>V311238</t>
  </si>
  <si>
    <t>V410074</t>
  </si>
  <si>
    <t>V418981</t>
  </si>
  <si>
    <t>V438314</t>
  </si>
  <si>
    <t>V445305</t>
  </si>
  <si>
    <t>V573421</t>
  </si>
  <si>
    <t>V707910</t>
  </si>
  <si>
    <t>V777782</t>
  </si>
  <si>
    <t>V897282</t>
  </si>
  <si>
    <t>V923331</t>
  </si>
  <si>
    <t>V941141</t>
  </si>
  <si>
    <t>V550513</t>
  </si>
  <si>
    <t>V604771</t>
  </si>
  <si>
    <t>V854667</t>
  </si>
  <si>
    <t>V220058</t>
  </si>
  <si>
    <t>V610991</t>
  </si>
  <si>
    <t>V88026</t>
  </si>
  <si>
    <t>V918525</t>
  </si>
  <si>
    <t>V956293</t>
  </si>
  <si>
    <t>V26383</t>
  </si>
  <si>
    <t>V685891</t>
  </si>
  <si>
    <t>V940072</t>
  </si>
  <si>
    <t>FY24-00372</t>
  </si>
  <si>
    <t>V186646</t>
  </si>
  <si>
    <t>V199133</t>
  </si>
  <si>
    <t>V200313</t>
  </si>
  <si>
    <t>V243366</t>
  </si>
  <si>
    <t>V276327</t>
  </si>
  <si>
    <t>V276689</t>
  </si>
  <si>
    <t>V281047</t>
  </si>
  <si>
    <t>V344930</t>
  </si>
  <si>
    <t>V357091</t>
  </si>
  <si>
    <t>V404461</t>
  </si>
  <si>
    <t>V486873</t>
  </si>
  <si>
    <t>V498245</t>
  </si>
  <si>
    <t>V542908</t>
  </si>
  <si>
    <t>V55263</t>
  </si>
  <si>
    <t>V553672</t>
  </si>
  <si>
    <t>V56506</t>
  </si>
  <si>
    <t>V5668</t>
  </si>
  <si>
    <t>V673920</t>
  </si>
  <si>
    <t>V69085</t>
  </si>
  <si>
    <t>V719245</t>
  </si>
  <si>
    <t>V757147</t>
  </si>
  <si>
    <t>V791634</t>
  </si>
  <si>
    <t>V819343</t>
  </si>
  <si>
    <t>V830386</t>
  </si>
  <si>
    <t>V958074</t>
  </si>
  <si>
    <t>V991359</t>
  </si>
  <si>
    <t>V441764</t>
  </si>
  <si>
    <t>V455238</t>
  </si>
  <si>
    <t>V752635</t>
  </si>
  <si>
    <t>V813802</t>
  </si>
  <si>
    <t>9939675795</t>
  </si>
  <si>
    <t>V644166</t>
  </si>
  <si>
    <t>V973708</t>
  </si>
  <si>
    <t>V366721</t>
  </si>
  <si>
    <t>V643953</t>
  </si>
  <si>
    <t>BG Check Reimb</t>
  </si>
  <si>
    <t>V728235</t>
  </si>
  <si>
    <t>220402</t>
  </si>
  <si>
    <t>300001138</t>
  </si>
  <si>
    <t>ABRE000658</t>
  </si>
  <si>
    <t>2755200002101200000000000000</t>
  </si>
  <si>
    <t>2755200002101300000000000000</t>
  </si>
  <si>
    <t>2755200002102200000000000000</t>
  </si>
  <si>
    <t>2755200002102300000000000000</t>
  </si>
  <si>
    <t>1100026005520000005670010000</t>
  </si>
  <si>
    <t>2755200002101500000000000000</t>
  </si>
  <si>
    <t>2755200002101900000000000000</t>
  </si>
  <si>
    <t>2755200002101700000000000000</t>
  </si>
  <si>
    <t>2755200002101800000000000000</t>
  </si>
  <si>
    <t>2755200002101600000000000000</t>
  </si>
  <si>
    <t>2755200002102400000000000000</t>
  </si>
  <si>
    <t>1100010005371110105670010000</t>
  </si>
  <si>
    <t>1100010005371120005670010000</t>
  </si>
  <si>
    <t>1100026005371100005670010000</t>
  </si>
  <si>
    <t>1100023005333000005670010000</t>
  </si>
  <si>
    <t>1100025005333000005670010000</t>
  </si>
  <si>
    <t>1100025005371100005670010000</t>
  </si>
  <si>
    <t>2430810005611310105670010000</t>
  </si>
  <si>
    <t>2430810005611330005670010000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</si>
</sst>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\(&quot;$&quot;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43" fontId="0" fillId="0" borderId="0" xfId="1" applyFont="1" applyBorder="1"/>
    <xf numFmtId="43" fontId="0" fillId="0" borderId="0" xfId="0" applyNumberFormat="1"/>
    <xf numFmtId="10" fontId="0" fillId="0" borderId="0" xfId="0" applyNumberFormat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 applyAlignment="1">
      <alignment horizontal="center" vertical="center"/>
    </xf>
    <xf numFmtId="43" fontId="0" fillId="3" borderId="0" xfId="1" applyFont="1" applyFill="1" applyBorder="1"/>
    <xf numFmtId="43" fontId="0" fillId="0" borderId="0" xfId="1" applyFont="1" applyFill="1" applyBorder="1"/>
    <xf numFmtId="43" fontId="0" fillId="0" borderId="0" xfId="1" applyFont="1"/>
    <xf numFmtId="43" fontId="0" fillId="0" borderId="0" xfId="1" applyFont="1" applyFill="1"/>
    <xf numFmtId="43" fontId="0" fillId="0" borderId="2" xfId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11" fillId="4" borderId="0" xfId="2" applyFont="1"/>
    <xf numFmtId="0" fontId="11" fillId="4" borderId="0" xfId="2" applyFont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Fill="1" applyAlignment="1">
      <alignment horizontal="center"/>
    </xf>
    <xf numFmtId="44" fontId="2" fillId="0" borderId="0" xfId="1" applyNumberFormat="1" applyFont="1"/>
    <xf numFmtId="43" fontId="2" fillId="0" borderId="0" xfId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3">
    <cellStyle name="Accent1" xfId="2" builtinId="29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7FED-DBBB-4EC2-9736-149A6E39035D}">
  <sheetPr>
    <pageSetUpPr fitToPage="1"/>
  </sheetPr>
  <dimension ref="A1:Q38"/>
  <sheetViews>
    <sheetView tabSelected="1" zoomScale="120" zoomScaleNormal="120" workbookViewId="0">
      <pane ySplit="3" topLeftCell="A21" activePane="bottomLeft" state="frozen"/>
      <selection activeCell="A3" sqref="A3"/>
      <selection pane="bottomLeft" sqref="A1:M38"/>
    </sheetView>
  </sheetViews>
  <sheetFormatPr defaultRowHeight="15" x14ac:dyDescent="0.25"/>
  <cols>
    <col min="1" max="1" width="8" customWidth="1"/>
    <col min="2" max="2" width="31.5703125" customWidth="1"/>
    <col min="3" max="3" width="7.42578125" style="1" customWidth="1"/>
    <col min="4" max="4" width="17" customWidth="1"/>
    <col min="5" max="5" width="12.42578125" style="1" customWidth="1"/>
    <col min="6" max="6" width="14.7109375" customWidth="1"/>
    <col min="7" max="7" width="1.5703125" customWidth="1"/>
    <col min="8" max="8" width="16.140625" customWidth="1"/>
    <col min="9" max="9" width="1.5703125" customWidth="1"/>
    <col min="10" max="10" width="15.140625" customWidth="1"/>
    <col min="11" max="11" width="1.5703125" customWidth="1"/>
    <col min="12" max="12" width="13.85546875" customWidth="1"/>
    <col min="13" max="13" width="12.28515625" customWidth="1"/>
    <col min="17" max="17" width="12.7109375" bestFit="1" customWidth="1"/>
  </cols>
  <sheetData>
    <row r="1" spans="1:14" ht="18.7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x14ac:dyDescent="0.25">
      <c r="A2" s="42" t="s">
        <v>209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4" customFormat="1" ht="24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 t="s">
        <v>7</v>
      </c>
      <c r="I3" s="3"/>
      <c r="J3" s="3" t="s">
        <v>8</v>
      </c>
      <c r="K3" s="3"/>
      <c r="L3" s="3" t="s">
        <v>9</v>
      </c>
      <c r="M3" s="3" t="s">
        <v>10</v>
      </c>
    </row>
    <row r="4" spans="1:14" x14ac:dyDescent="0.25">
      <c r="A4" s="5" t="s">
        <v>11</v>
      </c>
      <c r="B4" s="6" t="s">
        <v>12</v>
      </c>
      <c r="C4" s="7">
        <v>11000</v>
      </c>
      <c r="D4" s="8">
        <v>2562722.84</v>
      </c>
      <c r="E4" s="36">
        <v>0</v>
      </c>
      <c r="F4" s="8">
        <f>D4+E4</f>
        <v>2562722.84</v>
      </c>
      <c r="G4" s="8"/>
      <c r="H4" s="8">
        <v>126081.58</v>
      </c>
      <c r="I4" s="8">
        <v>1294005.8600000001</v>
      </c>
      <c r="J4" s="8">
        <v>1952907.15</v>
      </c>
      <c r="K4" s="8"/>
      <c r="L4" s="9">
        <f>F4-(H4+J4)</f>
        <v>483734.10999999987</v>
      </c>
      <c r="M4" s="10">
        <f>L4/D4</f>
        <v>0.18875787207640446</v>
      </c>
      <c r="N4" s="9"/>
    </row>
    <row r="5" spans="1:14" x14ac:dyDescent="0.25">
      <c r="A5" s="11" t="s">
        <v>13</v>
      </c>
      <c r="B5" s="12" t="s">
        <v>14</v>
      </c>
      <c r="C5" s="7">
        <v>21000</v>
      </c>
      <c r="D5" s="8">
        <v>62713</v>
      </c>
      <c r="E5" s="36">
        <v>0</v>
      </c>
      <c r="F5" s="8">
        <v>62713</v>
      </c>
      <c r="G5" s="8"/>
      <c r="H5" s="8">
        <v>62713</v>
      </c>
      <c r="I5" s="8"/>
      <c r="J5" s="8">
        <v>0</v>
      </c>
      <c r="K5" s="8"/>
      <c r="L5" s="9">
        <f t="shared" ref="L5:L20" si="0">F5-(H5+J5)</f>
        <v>0</v>
      </c>
      <c r="M5" s="10">
        <f t="shared" ref="M5:M28" si="1">L5/D5</f>
        <v>0</v>
      </c>
    </row>
    <row r="6" spans="1:14" x14ac:dyDescent="0.25">
      <c r="A6" s="13" t="s">
        <v>15</v>
      </c>
      <c r="B6" s="14" t="s">
        <v>16</v>
      </c>
      <c r="C6" s="15">
        <v>23000</v>
      </c>
      <c r="D6" s="16">
        <v>2200</v>
      </c>
      <c r="E6" s="36">
        <v>0</v>
      </c>
      <c r="F6" s="17">
        <f>D6+E6</f>
        <v>2200</v>
      </c>
      <c r="G6" s="17"/>
      <c r="H6" s="17">
        <v>0</v>
      </c>
      <c r="I6" s="17"/>
      <c r="J6" s="17">
        <v>0</v>
      </c>
      <c r="K6" s="17"/>
      <c r="L6" s="9">
        <f t="shared" si="0"/>
        <v>2200</v>
      </c>
      <c r="M6" s="10">
        <f t="shared" si="1"/>
        <v>1</v>
      </c>
    </row>
    <row r="7" spans="1:14" x14ac:dyDescent="0.25">
      <c r="A7" s="13" t="s">
        <v>15</v>
      </c>
      <c r="B7" s="14" t="s">
        <v>17</v>
      </c>
      <c r="C7" s="15">
        <v>23005</v>
      </c>
      <c r="D7" s="16"/>
      <c r="E7" s="36">
        <v>0</v>
      </c>
      <c r="F7" s="17">
        <f t="shared" ref="F7:F31" si="2">D7+E7</f>
        <v>0</v>
      </c>
      <c r="G7" s="17"/>
      <c r="H7" s="17">
        <v>0</v>
      </c>
      <c r="I7" s="17"/>
      <c r="J7" s="17">
        <v>0</v>
      </c>
      <c r="K7" s="17"/>
      <c r="L7" s="9">
        <v>0</v>
      </c>
      <c r="M7" s="10" t="e">
        <f t="shared" si="1"/>
        <v>#DIV/0!</v>
      </c>
    </row>
    <row r="8" spans="1:14" x14ac:dyDescent="0.25">
      <c r="A8" s="13" t="s">
        <v>15</v>
      </c>
      <c r="B8" s="14" t="s">
        <v>18</v>
      </c>
      <c r="C8" s="15">
        <v>23008</v>
      </c>
      <c r="D8" s="16"/>
      <c r="E8" s="36">
        <v>0</v>
      </c>
      <c r="F8" s="17">
        <f t="shared" si="2"/>
        <v>0</v>
      </c>
      <c r="G8" s="17"/>
      <c r="H8" s="17">
        <v>0</v>
      </c>
      <c r="I8" s="17"/>
      <c r="J8" s="17">
        <v>0</v>
      </c>
      <c r="K8" s="17"/>
      <c r="L8" s="9">
        <f t="shared" si="0"/>
        <v>0</v>
      </c>
      <c r="M8" s="10" t="e">
        <f t="shared" si="1"/>
        <v>#DIV/0!</v>
      </c>
    </row>
    <row r="9" spans="1:14" x14ac:dyDescent="0.25">
      <c r="A9" s="13" t="s">
        <v>15</v>
      </c>
      <c r="B9" s="14" t="s">
        <v>19</v>
      </c>
      <c r="C9" s="15">
        <v>23009</v>
      </c>
      <c r="D9" s="16"/>
      <c r="E9" s="36">
        <v>0</v>
      </c>
      <c r="F9" s="17">
        <f t="shared" si="2"/>
        <v>0</v>
      </c>
      <c r="G9" s="17"/>
      <c r="H9" s="17">
        <v>0</v>
      </c>
      <c r="I9" s="17"/>
      <c r="J9" s="17">
        <v>0</v>
      </c>
      <c r="K9" s="17"/>
      <c r="L9" s="9">
        <f t="shared" si="0"/>
        <v>0</v>
      </c>
      <c r="M9" s="10" t="e">
        <f t="shared" si="1"/>
        <v>#DIV/0!</v>
      </c>
    </row>
    <row r="10" spans="1:14" x14ac:dyDescent="0.25">
      <c r="A10" s="13" t="s">
        <v>15</v>
      </c>
      <c r="B10" s="14" t="s">
        <v>20</v>
      </c>
      <c r="C10" s="15">
        <v>23010</v>
      </c>
      <c r="D10" s="16"/>
      <c r="E10" s="36">
        <v>0</v>
      </c>
      <c r="F10" s="17">
        <f t="shared" si="2"/>
        <v>0</v>
      </c>
      <c r="G10" s="17"/>
      <c r="H10" s="17">
        <v>0</v>
      </c>
      <c r="I10" s="17"/>
      <c r="J10" s="17">
        <v>0</v>
      </c>
      <c r="K10" s="17"/>
      <c r="L10" s="9">
        <f t="shared" si="0"/>
        <v>0</v>
      </c>
      <c r="M10" s="10" t="e">
        <f t="shared" si="1"/>
        <v>#DIV/0!</v>
      </c>
    </row>
    <row r="11" spans="1:14" x14ac:dyDescent="0.25">
      <c r="A11" s="13" t="s">
        <v>15</v>
      </c>
      <c r="B11" s="14" t="s">
        <v>21</v>
      </c>
      <c r="C11" s="15">
        <v>23013</v>
      </c>
      <c r="D11" s="16"/>
      <c r="E11" s="36">
        <v>0</v>
      </c>
      <c r="F11" s="17">
        <f t="shared" si="2"/>
        <v>0</v>
      </c>
      <c r="G11" s="17"/>
      <c r="H11" s="17">
        <v>0</v>
      </c>
      <c r="I11" s="17"/>
      <c r="J11" s="17">
        <v>0</v>
      </c>
      <c r="K11" s="17"/>
      <c r="L11" s="9">
        <f t="shared" si="0"/>
        <v>0</v>
      </c>
      <c r="M11" s="10" t="e">
        <f t="shared" si="1"/>
        <v>#DIV/0!</v>
      </c>
    </row>
    <row r="12" spans="1:14" x14ac:dyDescent="0.25">
      <c r="A12" s="11" t="s">
        <v>13</v>
      </c>
      <c r="B12" s="12" t="s">
        <v>22</v>
      </c>
      <c r="C12" s="7">
        <v>24101</v>
      </c>
      <c r="D12" s="8">
        <v>62842</v>
      </c>
      <c r="E12" s="36">
        <v>0</v>
      </c>
      <c r="F12" s="17">
        <f t="shared" si="2"/>
        <v>62842</v>
      </c>
      <c r="G12" s="8"/>
      <c r="H12" s="8">
        <v>3546.99</v>
      </c>
      <c r="I12" s="8"/>
      <c r="J12" s="8">
        <v>82751.649999999994</v>
      </c>
      <c r="K12" s="8"/>
      <c r="L12" s="9">
        <f t="shared" si="0"/>
        <v>-23456.639999999999</v>
      </c>
      <c r="M12" s="10">
        <f t="shared" si="1"/>
        <v>-0.37326374081028613</v>
      </c>
    </row>
    <row r="13" spans="1:14" x14ac:dyDescent="0.25">
      <c r="A13" s="11" t="s">
        <v>13</v>
      </c>
      <c r="B13" s="12" t="s">
        <v>23</v>
      </c>
      <c r="C13" s="7">
        <v>24106</v>
      </c>
      <c r="D13" s="8">
        <v>92561.27</v>
      </c>
      <c r="E13" s="36">
        <v>0</v>
      </c>
      <c r="F13" s="17">
        <f t="shared" si="2"/>
        <v>92561.27</v>
      </c>
      <c r="G13" s="8"/>
      <c r="H13" s="8">
        <v>0</v>
      </c>
      <c r="I13" s="8"/>
      <c r="J13" s="8">
        <v>14500</v>
      </c>
      <c r="K13" s="8"/>
      <c r="L13" s="9">
        <f t="shared" si="0"/>
        <v>78061.27</v>
      </c>
      <c r="M13" s="10">
        <f>L13/D13</f>
        <v>0.843347006798848</v>
      </c>
    </row>
    <row r="14" spans="1:14" x14ac:dyDescent="0.25">
      <c r="A14" s="11" t="s">
        <v>13</v>
      </c>
      <c r="B14" s="12" t="s">
        <v>24</v>
      </c>
      <c r="C14" s="7">
        <v>24154</v>
      </c>
      <c r="D14" s="8">
        <v>6260.14</v>
      </c>
      <c r="E14" s="36">
        <v>0</v>
      </c>
      <c r="F14" s="17">
        <f t="shared" si="2"/>
        <v>6260.14</v>
      </c>
      <c r="G14" s="8"/>
      <c r="H14" s="8">
        <v>0</v>
      </c>
      <c r="I14" s="8"/>
      <c r="J14" s="8">
        <v>0</v>
      </c>
      <c r="K14" s="8"/>
      <c r="L14" s="9">
        <f t="shared" si="0"/>
        <v>6260.14</v>
      </c>
      <c r="M14" s="10">
        <f t="shared" si="1"/>
        <v>1</v>
      </c>
    </row>
    <row r="15" spans="1:14" x14ac:dyDescent="0.25">
      <c r="A15" s="11" t="s">
        <v>13</v>
      </c>
      <c r="B15" s="12" t="s">
        <v>25</v>
      </c>
      <c r="C15" s="7">
        <v>24174</v>
      </c>
      <c r="D15" s="8">
        <v>7233</v>
      </c>
      <c r="E15" s="36">
        <v>0</v>
      </c>
      <c r="F15" s="17">
        <f t="shared" si="2"/>
        <v>7233</v>
      </c>
      <c r="G15" s="8"/>
      <c r="H15" s="8">
        <v>0</v>
      </c>
      <c r="I15" s="8"/>
      <c r="J15" s="8">
        <v>0</v>
      </c>
      <c r="K15" s="8"/>
      <c r="L15" s="9">
        <f t="shared" si="0"/>
        <v>7233</v>
      </c>
      <c r="M15" s="10">
        <f t="shared" si="1"/>
        <v>1</v>
      </c>
    </row>
    <row r="16" spans="1:14" x14ac:dyDescent="0.25">
      <c r="A16" s="11" t="s">
        <v>13</v>
      </c>
      <c r="B16" s="12" t="s">
        <v>26</v>
      </c>
      <c r="C16" s="7">
        <v>24176</v>
      </c>
      <c r="D16" s="8">
        <v>10300</v>
      </c>
      <c r="E16" s="36">
        <v>0</v>
      </c>
      <c r="F16" s="17">
        <f t="shared" si="2"/>
        <v>10300</v>
      </c>
      <c r="G16" s="8"/>
      <c r="H16" s="8">
        <v>0</v>
      </c>
      <c r="I16" s="8"/>
      <c r="J16" s="8">
        <v>10299</v>
      </c>
      <c r="K16" s="8"/>
      <c r="L16" s="9">
        <f t="shared" si="0"/>
        <v>1</v>
      </c>
      <c r="M16" s="10">
        <f t="shared" si="1"/>
        <v>9.7087378640776706E-5</v>
      </c>
    </row>
    <row r="17" spans="1:17" x14ac:dyDescent="0.25">
      <c r="A17" s="11" t="s">
        <v>13</v>
      </c>
      <c r="B17" s="12" t="s">
        <v>27</v>
      </c>
      <c r="C17" s="7">
        <v>24189</v>
      </c>
      <c r="D17" s="8">
        <v>20537</v>
      </c>
      <c r="E17" s="36">
        <v>0</v>
      </c>
      <c r="F17" s="17">
        <f t="shared" si="2"/>
        <v>20537</v>
      </c>
      <c r="G17" s="8"/>
      <c r="H17" s="8">
        <v>0</v>
      </c>
      <c r="I17" s="8"/>
      <c r="J17" s="8">
        <v>10000</v>
      </c>
      <c r="K17" s="8"/>
      <c r="L17" s="9">
        <f t="shared" si="0"/>
        <v>10537</v>
      </c>
      <c r="M17" s="10">
        <f t="shared" si="1"/>
        <v>0.5130739640648585</v>
      </c>
    </row>
    <row r="18" spans="1:17" x14ac:dyDescent="0.25">
      <c r="A18" s="11" t="s">
        <v>13</v>
      </c>
      <c r="B18" s="12" t="s">
        <v>210</v>
      </c>
      <c r="C18" s="7">
        <v>24190</v>
      </c>
      <c r="D18" s="8">
        <v>52940</v>
      </c>
      <c r="E18" s="36">
        <v>0</v>
      </c>
      <c r="F18" s="17">
        <f t="shared" si="2"/>
        <v>52940</v>
      </c>
      <c r="G18" s="8"/>
      <c r="H18" s="8">
        <v>0</v>
      </c>
      <c r="I18" s="8"/>
      <c r="J18" s="8">
        <v>0</v>
      </c>
      <c r="K18" s="8"/>
      <c r="L18" s="9">
        <f t="shared" si="0"/>
        <v>52940</v>
      </c>
      <c r="M18" s="10">
        <f t="shared" si="1"/>
        <v>1</v>
      </c>
    </row>
    <row r="19" spans="1:17" x14ac:dyDescent="0.25">
      <c r="A19" s="11" t="s">
        <v>13</v>
      </c>
      <c r="B19" s="12" t="s">
        <v>202</v>
      </c>
      <c r="C19" s="7">
        <v>24308</v>
      </c>
      <c r="D19" s="8">
        <v>183361</v>
      </c>
      <c r="E19" s="36">
        <v>0</v>
      </c>
      <c r="F19" s="17">
        <f t="shared" si="2"/>
        <v>183361</v>
      </c>
      <c r="G19" s="8"/>
      <c r="H19" s="8">
        <v>56015</v>
      </c>
      <c r="I19" s="8"/>
      <c r="J19" s="8">
        <v>0</v>
      </c>
      <c r="K19" s="8"/>
      <c r="L19" s="9">
        <f t="shared" si="0"/>
        <v>127346</v>
      </c>
      <c r="M19" s="10">
        <f t="shared" si="1"/>
        <v>0.69450973762141355</v>
      </c>
    </row>
    <row r="20" spans="1:17" x14ac:dyDescent="0.25">
      <c r="A20" s="11" t="s">
        <v>13</v>
      </c>
      <c r="B20" s="12" t="s">
        <v>28</v>
      </c>
      <c r="C20" s="7">
        <v>24330</v>
      </c>
      <c r="D20" s="8">
        <v>420447</v>
      </c>
      <c r="E20" s="36">
        <v>0</v>
      </c>
      <c r="F20" s="17">
        <f t="shared" si="2"/>
        <v>420447</v>
      </c>
      <c r="G20" s="8"/>
      <c r="H20" s="8">
        <v>4390.95</v>
      </c>
      <c r="I20" s="8"/>
      <c r="J20" s="8">
        <v>102561.62</v>
      </c>
      <c r="K20" s="8"/>
      <c r="L20" s="9">
        <f t="shared" si="0"/>
        <v>313494.43</v>
      </c>
      <c r="M20" s="10">
        <f t="shared" si="1"/>
        <v>0.7456217549417643</v>
      </c>
    </row>
    <row r="21" spans="1:17" x14ac:dyDescent="0.25">
      <c r="A21" s="11" t="s">
        <v>13</v>
      </c>
      <c r="B21" s="12" t="s">
        <v>29</v>
      </c>
      <c r="C21" s="7">
        <v>24346</v>
      </c>
      <c r="D21" s="18">
        <v>9415</v>
      </c>
      <c r="E21" s="36">
        <v>0</v>
      </c>
      <c r="F21" s="17">
        <f t="shared" si="2"/>
        <v>9415</v>
      </c>
      <c r="G21" s="18"/>
      <c r="H21" s="18">
        <v>0</v>
      </c>
      <c r="I21" s="18"/>
      <c r="J21" s="18">
        <v>0</v>
      </c>
      <c r="K21" s="18"/>
      <c r="L21" s="9">
        <f t="shared" ref="L21:L26" si="3">D21-(H21+J21)</f>
        <v>9415</v>
      </c>
      <c r="M21" s="10">
        <f t="shared" si="1"/>
        <v>1</v>
      </c>
    </row>
    <row r="22" spans="1:17" x14ac:dyDescent="0.25">
      <c r="A22" s="11" t="s">
        <v>13</v>
      </c>
      <c r="B22" s="12" t="s">
        <v>29</v>
      </c>
      <c r="C22" s="7">
        <v>24349</v>
      </c>
      <c r="D22" s="8">
        <v>805</v>
      </c>
      <c r="E22" s="36">
        <v>0</v>
      </c>
      <c r="F22" s="17">
        <f t="shared" si="2"/>
        <v>805</v>
      </c>
      <c r="G22" s="8"/>
      <c r="H22" s="8">
        <v>0</v>
      </c>
      <c r="I22" s="8"/>
      <c r="J22" s="8">
        <v>0</v>
      </c>
      <c r="K22" s="8"/>
      <c r="L22" s="9">
        <f t="shared" ref="L22:L25" si="4">F22-(H22+J22)</f>
        <v>805</v>
      </c>
      <c r="M22" s="10">
        <f t="shared" si="1"/>
        <v>1</v>
      </c>
    </row>
    <row r="23" spans="1:17" x14ac:dyDescent="0.25">
      <c r="A23" s="5" t="s">
        <v>11</v>
      </c>
      <c r="B23" s="6" t="s">
        <v>30</v>
      </c>
      <c r="C23" s="7">
        <v>25153</v>
      </c>
      <c r="D23" s="8">
        <v>16255.36</v>
      </c>
      <c r="E23" s="36">
        <v>0</v>
      </c>
      <c r="F23" s="17">
        <f t="shared" si="2"/>
        <v>16255.36</v>
      </c>
      <c r="G23" s="8"/>
      <c r="H23" s="8">
        <v>0</v>
      </c>
      <c r="I23" s="8"/>
      <c r="J23" s="8">
        <v>358.2</v>
      </c>
      <c r="K23" s="8"/>
      <c r="L23" s="9">
        <f t="shared" si="4"/>
        <v>15897.16</v>
      </c>
      <c r="M23" s="10">
        <f t="shared" si="1"/>
        <v>0.97796419150360248</v>
      </c>
    </row>
    <row r="24" spans="1:17" x14ac:dyDescent="0.25">
      <c r="A24" s="11" t="s">
        <v>13</v>
      </c>
      <c r="B24" s="12" t="s">
        <v>31</v>
      </c>
      <c r="C24" s="7">
        <v>27107</v>
      </c>
      <c r="D24" s="8">
        <v>2679</v>
      </c>
      <c r="E24" s="36">
        <v>0</v>
      </c>
      <c r="F24" s="17">
        <f t="shared" si="2"/>
        <v>2679</v>
      </c>
      <c r="G24" s="8"/>
      <c r="H24" s="8">
        <v>0</v>
      </c>
      <c r="I24" s="8"/>
      <c r="J24" s="8">
        <v>0</v>
      </c>
      <c r="K24" s="8"/>
      <c r="L24" s="9">
        <f t="shared" si="4"/>
        <v>2679</v>
      </c>
      <c r="M24" s="10">
        <f t="shared" si="1"/>
        <v>1</v>
      </c>
    </row>
    <row r="25" spans="1:17" x14ac:dyDescent="0.25">
      <c r="A25" s="11" t="s">
        <v>13</v>
      </c>
      <c r="B25" s="12" t="s">
        <v>211</v>
      </c>
      <c r="C25" s="7">
        <v>27109</v>
      </c>
      <c r="D25" s="8">
        <v>2857.16</v>
      </c>
      <c r="E25" s="36">
        <v>0</v>
      </c>
      <c r="F25" s="17">
        <f t="shared" si="2"/>
        <v>2857.16</v>
      </c>
      <c r="G25" s="8"/>
      <c r="H25" s="8">
        <v>0</v>
      </c>
      <c r="I25" s="8"/>
      <c r="J25" s="8">
        <v>0</v>
      </c>
      <c r="K25" s="8"/>
      <c r="L25" s="9">
        <f t="shared" si="4"/>
        <v>2857.16</v>
      </c>
      <c r="M25" s="10">
        <f t="shared" si="1"/>
        <v>1</v>
      </c>
    </row>
    <row r="26" spans="1:17" x14ac:dyDescent="0.25">
      <c r="A26" s="11" t="s">
        <v>13</v>
      </c>
      <c r="B26" s="12" t="s">
        <v>32</v>
      </c>
      <c r="C26" s="7">
        <v>27407</v>
      </c>
      <c r="D26" s="18">
        <v>100533</v>
      </c>
      <c r="E26" s="36">
        <v>0</v>
      </c>
      <c r="F26" s="17">
        <f t="shared" si="2"/>
        <v>100533</v>
      </c>
      <c r="G26" s="18"/>
      <c r="H26" s="18">
        <v>0</v>
      </c>
      <c r="I26" s="18"/>
      <c r="J26" s="18">
        <v>7870.5</v>
      </c>
      <c r="K26" s="18"/>
      <c r="L26" s="9">
        <f t="shared" si="3"/>
        <v>92662.5</v>
      </c>
      <c r="M26" s="10">
        <f t="shared" si="1"/>
        <v>0.92171227358180896</v>
      </c>
    </row>
    <row r="27" spans="1:17" x14ac:dyDescent="0.25">
      <c r="A27" s="11" t="s">
        <v>13</v>
      </c>
      <c r="B27" s="12" t="s">
        <v>33</v>
      </c>
      <c r="C27" s="7">
        <v>27502</v>
      </c>
      <c r="D27" s="18">
        <v>98385.5</v>
      </c>
      <c r="E27" s="36">
        <v>0</v>
      </c>
      <c r="F27" s="17">
        <f t="shared" si="2"/>
        <v>98385.5</v>
      </c>
      <c r="G27" s="18"/>
      <c r="H27" s="18">
        <v>0</v>
      </c>
      <c r="I27" s="18"/>
      <c r="J27" s="18">
        <v>0</v>
      </c>
      <c r="K27" s="18"/>
      <c r="L27" s="9">
        <f t="shared" ref="L27:L28" si="5">F27-(H27+J27)</f>
        <v>98385.5</v>
      </c>
      <c r="M27" s="10">
        <f t="shared" si="1"/>
        <v>1</v>
      </c>
    </row>
    <row r="28" spans="1:17" x14ac:dyDescent="0.25">
      <c r="A28" s="11" t="s">
        <v>13</v>
      </c>
      <c r="B28" s="12" t="s">
        <v>212</v>
      </c>
      <c r="C28" s="7">
        <v>27552</v>
      </c>
      <c r="D28" s="18">
        <v>200000</v>
      </c>
      <c r="E28" s="36">
        <v>0</v>
      </c>
      <c r="F28" s="17">
        <f t="shared" si="2"/>
        <v>200000</v>
      </c>
      <c r="G28" s="18"/>
      <c r="H28" s="18">
        <v>7968.85</v>
      </c>
      <c r="I28" s="18"/>
      <c r="J28" s="18">
        <v>183643.06</v>
      </c>
      <c r="K28" s="18"/>
      <c r="L28" s="9">
        <f t="shared" si="5"/>
        <v>8388.0899999999965</v>
      </c>
      <c r="M28" s="10">
        <f t="shared" si="1"/>
        <v>4.1940449999999983E-2</v>
      </c>
    </row>
    <row r="29" spans="1:17" x14ac:dyDescent="0.25">
      <c r="A29" s="11" t="s">
        <v>13</v>
      </c>
      <c r="B29" s="12" t="s">
        <v>34</v>
      </c>
      <c r="C29" s="7">
        <v>31200</v>
      </c>
      <c r="D29" s="18">
        <v>140691</v>
      </c>
      <c r="E29" s="37">
        <v>0</v>
      </c>
      <c r="F29" s="17">
        <f t="shared" si="2"/>
        <v>140691</v>
      </c>
      <c r="G29" s="18"/>
      <c r="H29" s="18">
        <v>0</v>
      </c>
      <c r="I29" s="18"/>
      <c r="J29" s="18">
        <v>0</v>
      </c>
      <c r="K29" s="18"/>
      <c r="L29" s="9">
        <f>D29-(H29+J29)</f>
        <v>140691</v>
      </c>
      <c r="M29" s="10">
        <f>L29/D29</f>
        <v>1</v>
      </c>
      <c r="Q29" s="9"/>
    </row>
    <row r="30" spans="1:17" x14ac:dyDescent="0.25">
      <c r="A30" s="5" t="s">
        <v>11</v>
      </c>
      <c r="B30" s="6" t="s">
        <v>35</v>
      </c>
      <c r="C30" s="7">
        <v>31600</v>
      </c>
      <c r="D30" s="19">
        <v>26410.44</v>
      </c>
      <c r="E30" s="38">
        <v>0</v>
      </c>
      <c r="F30" s="17">
        <f t="shared" si="2"/>
        <v>26410.44</v>
      </c>
      <c r="G30" s="19"/>
      <c r="H30" s="19">
        <v>0</v>
      </c>
      <c r="I30" s="19"/>
      <c r="J30" s="19">
        <v>0</v>
      </c>
      <c r="K30" s="19"/>
      <c r="L30" s="9">
        <f>D30-(H30+J30)</f>
        <v>26410.44</v>
      </c>
      <c r="M30" s="10">
        <f>L30/D30</f>
        <v>1</v>
      </c>
      <c r="Q30" s="9"/>
    </row>
    <row r="31" spans="1:17" x14ac:dyDescent="0.25">
      <c r="A31" s="11" t="s">
        <v>13</v>
      </c>
      <c r="B31" s="12" t="s">
        <v>36</v>
      </c>
      <c r="C31" s="7">
        <v>31703</v>
      </c>
      <c r="D31" s="8">
        <v>30215</v>
      </c>
      <c r="E31" s="36">
        <v>0</v>
      </c>
      <c r="F31" s="17">
        <f t="shared" si="2"/>
        <v>30215</v>
      </c>
      <c r="G31" s="8"/>
      <c r="H31" s="8">
        <v>0</v>
      </c>
      <c r="I31" s="8"/>
      <c r="J31" s="8">
        <v>0</v>
      </c>
      <c r="K31" s="8"/>
      <c r="L31" s="9">
        <f>F31-(H31+J31)</f>
        <v>30215</v>
      </c>
      <c r="M31" s="10">
        <f>L31/D31</f>
        <v>1</v>
      </c>
    </row>
    <row r="33" spans="2:12" x14ac:dyDescent="0.25">
      <c r="D33" s="18"/>
      <c r="E33" s="37"/>
      <c r="F33" s="18"/>
      <c r="G33" s="8"/>
      <c r="H33" s="18"/>
      <c r="I33" s="8"/>
      <c r="J33" s="18"/>
      <c r="K33" s="8"/>
      <c r="L33" s="18"/>
    </row>
    <row r="34" spans="2:12" ht="15.75" thickBot="1" x14ac:dyDescent="0.3">
      <c r="B34" s="5" t="s">
        <v>37</v>
      </c>
      <c r="D34" s="20">
        <f>SUM(D4:D31)</f>
        <v>4112363.71</v>
      </c>
      <c r="E34" s="37">
        <f>SUM(E4:E31)</f>
        <v>0</v>
      </c>
      <c r="F34" s="20">
        <f>SUM(F4:F31)</f>
        <v>4112363.71</v>
      </c>
      <c r="G34" s="8"/>
      <c r="H34" s="20">
        <f>SUBTOTAL(9,H4:H31)</f>
        <v>260716.37000000002</v>
      </c>
      <c r="I34" s="8"/>
      <c r="J34" s="20">
        <f>SUM(J4:J33)</f>
        <v>2364891.1800000002</v>
      </c>
      <c r="K34" s="8"/>
      <c r="L34" s="20">
        <f>SUM(L4:L33)</f>
        <v>1486756.1599999997</v>
      </c>
    </row>
    <row r="35" spans="2:12" ht="15.75" thickTop="1" x14ac:dyDescent="0.25">
      <c r="J35" s="9"/>
    </row>
    <row r="36" spans="2:12" x14ac:dyDescent="0.25">
      <c r="B36" s="21" t="s">
        <v>38</v>
      </c>
      <c r="C36" s="22"/>
      <c r="D36" s="21"/>
      <c r="E36" s="22"/>
      <c r="F36" s="21"/>
      <c r="G36" s="21"/>
      <c r="H36" s="21"/>
      <c r="I36" s="21"/>
    </row>
    <row r="37" spans="2:12" x14ac:dyDescent="0.25">
      <c r="B37" s="23" t="s">
        <v>39</v>
      </c>
      <c r="C37" s="24"/>
      <c r="D37" s="23"/>
      <c r="E37" s="22"/>
      <c r="F37" s="21"/>
      <c r="G37" s="21"/>
      <c r="H37" s="21"/>
      <c r="I37" s="21"/>
    </row>
    <row r="38" spans="2:12" x14ac:dyDescent="0.25">
      <c r="B38" s="25" t="s">
        <v>40</v>
      </c>
      <c r="C38" s="22"/>
      <c r="D38" s="21"/>
      <c r="E38" s="22"/>
      <c r="F38" s="21"/>
      <c r="G38" s="21"/>
      <c r="H38" s="21"/>
      <c r="I38" s="21"/>
    </row>
  </sheetData>
  <mergeCells count="2">
    <mergeCell ref="A1:M1"/>
    <mergeCell ref="A2:M2"/>
  </mergeCells>
  <pageMargins left="0.7" right="0.7" top="0.75" bottom="0.75" header="0.3" footer="0.3"/>
  <pageSetup scale="79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427-BB56-49BD-AF30-D20E66EF57F8}">
  <dimension ref="A1:I247"/>
  <sheetViews>
    <sheetView workbookViewId="0">
      <selection activeCell="B18" sqref="B18"/>
    </sheetView>
  </sheetViews>
  <sheetFormatPr defaultRowHeight="15" x14ac:dyDescent="0.25"/>
  <cols>
    <col min="1" max="1" width="35.85546875" customWidth="1"/>
    <col min="2" max="2" width="38" customWidth="1"/>
    <col min="3" max="3" width="45.28515625" customWidth="1"/>
    <col min="4" max="4" width="24.140625" customWidth="1"/>
    <col min="5" max="5" width="12.7109375" bestFit="1" customWidth="1"/>
    <col min="6" max="6" width="14" bestFit="1" customWidth="1"/>
    <col min="7" max="7" width="12.5703125" bestFit="1" customWidth="1"/>
    <col min="8" max="8" width="13.140625" bestFit="1" customWidth="1"/>
    <col min="9" max="9" width="15" bestFit="1" customWidth="1"/>
  </cols>
  <sheetData>
    <row r="1" spans="1:9" x14ac:dyDescent="0.25">
      <c r="A1" s="34" t="s">
        <v>41</v>
      </c>
      <c r="B1" s="34" t="s">
        <v>42</v>
      </c>
      <c r="C1" s="34" t="s">
        <v>43</v>
      </c>
      <c r="D1" s="34" t="s">
        <v>44</v>
      </c>
      <c r="E1" s="34" t="s">
        <v>118</v>
      </c>
      <c r="F1" s="34" t="s">
        <v>119</v>
      </c>
      <c r="G1" s="34" t="s">
        <v>120</v>
      </c>
      <c r="H1" s="34" t="s">
        <v>45</v>
      </c>
      <c r="I1" s="34" t="s">
        <v>121</v>
      </c>
    </row>
    <row r="2" spans="1:9" x14ac:dyDescent="0.25">
      <c r="A2" t="s">
        <v>122</v>
      </c>
      <c r="B2" t="s">
        <v>123</v>
      </c>
      <c r="C2" t="s">
        <v>124</v>
      </c>
      <c r="D2">
        <v>846455</v>
      </c>
      <c r="E2">
        <v>846455</v>
      </c>
      <c r="F2">
        <v>34451.910000000003</v>
      </c>
      <c r="G2">
        <v>34451.910000000003</v>
      </c>
      <c r="H2">
        <v>792393.34</v>
      </c>
      <c r="I2">
        <v>19609.75</v>
      </c>
    </row>
    <row r="3" spans="1:9" x14ac:dyDescent="0.25">
      <c r="A3" t="s">
        <v>122</v>
      </c>
      <c r="B3" t="s">
        <v>123</v>
      </c>
      <c r="C3" t="s">
        <v>125</v>
      </c>
      <c r="D3">
        <v>8000</v>
      </c>
      <c r="E3">
        <v>8000</v>
      </c>
      <c r="F3">
        <v>347.82</v>
      </c>
      <c r="G3">
        <v>347.82</v>
      </c>
      <c r="H3">
        <v>7652.18</v>
      </c>
      <c r="I3">
        <v>0</v>
      </c>
    </row>
    <row r="4" spans="1:9" x14ac:dyDescent="0.25">
      <c r="A4" t="s">
        <v>122</v>
      </c>
      <c r="B4" t="s">
        <v>123</v>
      </c>
      <c r="C4" t="s">
        <v>126</v>
      </c>
      <c r="D4">
        <v>210282</v>
      </c>
      <c r="E4">
        <v>210282</v>
      </c>
      <c r="F4">
        <v>6292.48</v>
      </c>
      <c r="G4">
        <v>6292.48</v>
      </c>
      <c r="H4">
        <v>144782.15</v>
      </c>
      <c r="I4">
        <v>59207.37</v>
      </c>
    </row>
    <row r="5" spans="1:9" x14ac:dyDescent="0.25">
      <c r="A5" t="s">
        <v>122</v>
      </c>
      <c r="B5" t="s">
        <v>123</v>
      </c>
      <c r="C5" t="s">
        <v>127</v>
      </c>
      <c r="D5">
        <v>17377</v>
      </c>
      <c r="E5">
        <v>17377</v>
      </c>
      <c r="F5">
        <v>696</v>
      </c>
      <c r="G5">
        <v>696</v>
      </c>
      <c r="H5">
        <v>16001.05</v>
      </c>
      <c r="I5">
        <v>679.95</v>
      </c>
    </row>
    <row r="6" spans="1:9" x14ac:dyDescent="0.25">
      <c r="A6" t="s">
        <v>122</v>
      </c>
      <c r="B6" t="s">
        <v>123</v>
      </c>
      <c r="C6" t="s">
        <v>128</v>
      </c>
      <c r="D6">
        <v>53876</v>
      </c>
      <c r="E6">
        <v>53876</v>
      </c>
      <c r="F6">
        <v>2157.61</v>
      </c>
      <c r="G6">
        <v>2157.61</v>
      </c>
      <c r="H6">
        <v>49603.41</v>
      </c>
      <c r="I6">
        <v>2114.98</v>
      </c>
    </row>
    <row r="7" spans="1:9" x14ac:dyDescent="0.25">
      <c r="A7" t="s">
        <v>122</v>
      </c>
      <c r="B7" t="s">
        <v>123</v>
      </c>
      <c r="C7" t="s">
        <v>129</v>
      </c>
      <c r="D7">
        <v>9603</v>
      </c>
      <c r="E7">
        <v>9603</v>
      </c>
      <c r="F7">
        <v>504.57</v>
      </c>
      <c r="G7">
        <v>504.57</v>
      </c>
      <c r="H7">
        <v>11600.09</v>
      </c>
      <c r="I7">
        <v>-2501.66</v>
      </c>
    </row>
    <row r="8" spans="1:9" x14ac:dyDescent="0.25">
      <c r="A8" t="s">
        <v>122</v>
      </c>
      <c r="B8" t="s">
        <v>123</v>
      </c>
      <c r="C8" t="s">
        <v>130</v>
      </c>
      <c r="D8">
        <v>96688</v>
      </c>
      <c r="E8">
        <v>96688</v>
      </c>
      <c r="F8">
        <v>3975.38</v>
      </c>
      <c r="G8">
        <v>3975.38</v>
      </c>
      <c r="H8">
        <v>94416.3</v>
      </c>
      <c r="I8">
        <v>-1703.68</v>
      </c>
    </row>
    <row r="9" spans="1:9" x14ac:dyDescent="0.25">
      <c r="A9" t="s">
        <v>122</v>
      </c>
      <c r="B9" t="s">
        <v>123</v>
      </c>
      <c r="C9" t="s">
        <v>131</v>
      </c>
      <c r="D9">
        <v>725</v>
      </c>
      <c r="E9">
        <v>725</v>
      </c>
      <c r="F9">
        <v>28.93</v>
      </c>
      <c r="G9">
        <v>28.93</v>
      </c>
      <c r="H9">
        <v>707.58</v>
      </c>
      <c r="I9">
        <v>-11.51</v>
      </c>
    </row>
    <row r="10" spans="1:9" x14ac:dyDescent="0.25">
      <c r="A10" t="s">
        <v>122</v>
      </c>
      <c r="B10" t="s">
        <v>123</v>
      </c>
      <c r="C10" t="s">
        <v>132</v>
      </c>
      <c r="D10">
        <v>4116</v>
      </c>
      <c r="E10">
        <v>4116</v>
      </c>
      <c r="F10">
        <v>156.72999999999999</v>
      </c>
      <c r="G10">
        <v>156.72999999999999</v>
      </c>
      <c r="H10">
        <v>3703.23</v>
      </c>
      <c r="I10">
        <v>256.04000000000002</v>
      </c>
    </row>
    <row r="11" spans="1:9" x14ac:dyDescent="0.25">
      <c r="A11" t="s">
        <v>122</v>
      </c>
      <c r="B11" t="s">
        <v>123</v>
      </c>
      <c r="C11" t="s">
        <v>133</v>
      </c>
      <c r="D11">
        <v>718</v>
      </c>
      <c r="E11">
        <v>718</v>
      </c>
      <c r="F11">
        <v>27.35</v>
      </c>
      <c r="G11">
        <v>27.35</v>
      </c>
      <c r="H11">
        <v>648.39</v>
      </c>
      <c r="I11">
        <v>42.26</v>
      </c>
    </row>
    <row r="12" spans="1:9" x14ac:dyDescent="0.25">
      <c r="A12" t="s">
        <v>122</v>
      </c>
      <c r="B12" t="s">
        <v>123</v>
      </c>
      <c r="C12" t="s">
        <v>135</v>
      </c>
      <c r="D12">
        <v>40000</v>
      </c>
      <c r="E12">
        <v>40000</v>
      </c>
      <c r="F12">
        <v>0</v>
      </c>
      <c r="G12">
        <v>0</v>
      </c>
      <c r="H12">
        <v>0</v>
      </c>
      <c r="I12">
        <v>40000</v>
      </c>
    </row>
    <row r="13" spans="1:9" x14ac:dyDescent="0.25">
      <c r="A13" t="s">
        <v>122</v>
      </c>
      <c r="B13" t="s">
        <v>123</v>
      </c>
      <c r="C13" t="s">
        <v>137</v>
      </c>
      <c r="D13">
        <v>89</v>
      </c>
      <c r="E13">
        <v>89</v>
      </c>
      <c r="F13">
        <v>25.3</v>
      </c>
      <c r="G13">
        <v>25.3</v>
      </c>
      <c r="H13">
        <v>0</v>
      </c>
      <c r="I13">
        <v>63.7</v>
      </c>
    </row>
    <row r="14" spans="1:9" x14ac:dyDescent="0.25">
      <c r="A14" t="s">
        <v>122</v>
      </c>
      <c r="B14" t="s">
        <v>123</v>
      </c>
      <c r="C14" t="s">
        <v>138</v>
      </c>
      <c r="D14">
        <v>24100.58</v>
      </c>
      <c r="E14">
        <v>24100.58</v>
      </c>
      <c r="F14">
        <v>0</v>
      </c>
      <c r="G14">
        <v>0</v>
      </c>
      <c r="H14">
        <v>7405.99</v>
      </c>
      <c r="I14">
        <v>16694.59</v>
      </c>
    </row>
    <row r="15" spans="1:9" x14ac:dyDescent="0.25">
      <c r="A15" t="s">
        <v>122</v>
      </c>
      <c r="B15" t="s">
        <v>123</v>
      </c>
      <c r="C15" t="s">
        <v>139</v>
      </c>
      <c r="D15">
        <v>45500</v>
      </c>
      <c r="E15">
        <v>45500</v>
      </c>
      <c r="F15">
        <v>0</v>
      </c>
      <c r="G15">
        <v>0</v>
      </c>
      <c r="H15">
        <v>0</v>
      </c>
      <c r="I15">
        <v>45500</v>
      </c>
    </row>
    <row r="16" spans="1:9" x14ac:dyDescent="0.25">
      <c r="A16" t="s">
        <v>122</v>
      </c>
      <c r="B16" t="s">
        <v>123</v>
      </c>
      <c r="C16" t="s">
        <v>140</v>
      </c>
      <c r="D16">
        <v>122</v>
      </c>
      <c r="E16">
        <v>122</v>
      </c>
      <c r="F16">
        <v>177</v>
      </c>
      <c r="G16">
        <v>177</v>
      </c>
      <c r="H16">
        <v>0</v>
      </c>
      <c r="I16">
        <v>-55</v>
      </c>
    </row>
    <row r="17" spans="1:9" x14ac:dyDescent="0.25">
      <c r="A17" t="s">
        <v>122</v>
      </c>
      <c r="B17" t="s">
        <v>123</v>
      </c>
      <c r="C17" t="s">
        <v>141</v>
      </c>
      <c r="D17">
        <v>28000</v>
      </c>
      <c r="E17">
        <v>28000</v>
      </c>
      <c r="F17">
        <v>0</v>
      </c>
      <c r="G17">
        <v>0</v>
      </c>
      <c r="H17">
        <v>28000</v>
      </c>
      <c r="I17">
        <v>0</v>
      </c>
    </row>
    <row r="18" spans="1:9" x14ac:dyDescent="0.25">
      <c r="A18" t="s">
        <v>122</v>
      </c>
      <c r="B18" t="s">
        <v>123</v>
      </c>
      <c r="C18" t="s">
        <v>142</v>
      </c>
      <c r="D18">
        <v>6000.26</v>
      </c>
      <c r="E18">
        <v>6000.26</v>
      </c>
      <c r="F18">
        <v>0</v>
      </c>
      <c r="G18">
        <v>0</v>
      </c>
      <c r="H18">
        <v>3000</v>
      </c>
      <c r="I18">
        <v>3000.26</v>
      </c>
    </row>
    <row r="19" spans="1:9" x14ac:dyDescent="0.25">
      <c r="A19" t="s">
        <v>122</v>
      </c>
      <c r="B19" t="s">
        <v>123</v>
      </c>
      <c r="C19" t="s">
        <v>143</v>
      </c>
      <c r="D19">
        <v>26000</v>
      </c>
      <c r="E19">
        <v>26000</v>
      </c>
      <c r="F19">
        <v>0</v>
      </c>
      <c r="G19">
        <v>0</v>
      </c>
      <c r="H19">
        <v>59362</v>
      </c>
      <c r="I19">
        <v>-33362</v>
      </c>
    </row>
    <row r="20" spans="1:9" x14ac:dyDescent="0.25">
      <c r="A20" t="s">
        <v>122</v>
      </c>
      <c r="B20" t="s">
        <v>123</v>
      </c>
      <c r="C20" t="s">
        <v>144</v>
      </c>
      <c r="D20">
        <v>20000</v>
      </c>
      <c r="E20">
        <v>20000</v>
      </c>
      <c r="F20">
        <v>0</v>
      </c>
      <c r="G20">
        <v>0</v>
      </c>
      <c r="H20">
        <v>795</v>
      </c>
      <c r="I20">
        <v>19205</v>
      </c>
    </row>
    <row r="21" spans="1:9" x14ac:dyDescent="0.25">
      <c r="A21" t="s">
        <v>122</v>
      </c>
      <c r="B21" t="s">
        <v>123</v>
      </c>
      <c r="C21" t="s">
        <v>145</v>
      </c>
      <c r="D21">
        <v>15000</v>
      </c>
      <c r="E21">
        <v>15000</v>
      </c>
      <c r="F21">
        <v>0</v>
      </c>
      <c r="G21">
        <v>0</v>
      </c>
      <c r="H21">
        <v>0</v>
      </c>
      <c r="I21">
        <v>15000</v>
      </c>
    </row>
    <row r="22" spans="1:9" x14ac:dyDescent="0.25">
      <c r="A22" t="s">
        <v>122</v>
      </c>
      <c r="B22" t="s">
        <v>123</v>
      </c>
      <c r="C22" t="s">
        <v>146</v>
      </c>
      <c r="D22">
        <v>44000</v>
      </c>
      <c r="E22">
        <v>44000</v>
      </c>
      <c r="F22">
        <v>0</v>
      </c>
      <c r="G22">
        <v>0</v>
      </c>
      <c r="H22">
        <v>13006.32</v>
      </c>
      <c r="I22">
        <v>30993.68</v>
      </c>
    </row>
    <row r="23" spans="1:9" x14ac:dyDescent="0.25">
      <c r="A23" t="s">
        <v>122</v>
      </c>
      <c r="B23" t="s">
        <v>123</v>
      </c>
      <c r="C23" t="s">
        <v>148</v>
      </c>
      <c r="D23">
        <v>20000</v>
      </c>
      <c r="E23">
        <v>20000</v>
      </c>
      <c r="F23">
        <v>53.2</v>
      </c>
      <c r="G23">
        <v>53.2</v>
      </c>
      <c r="H23">
        <v>1050.8</v>
      </c>
      <c r="I23">
        <v>18896</v>
      </c>
    </row>
    <row r="24" spans="1:9" x14ac:dyDescent="0.25">
      <c r="A24" t="s">
        <v>122</v>
      </c>
      <c r="B24" t="s">
        <v>123</v>
      </c>
      <c r="C24" t="s">
        <v>171</v>
      </c>
      <c r="D24">
        <v>15000</v>
      </c>
      <c r="E24">
        <v>15000</v>
      </c>
      <c r="F24">
        <v>0</v>
      </c>
      <c r="G24">
        <v>0</v>
      </c>
      <c r="H24">
        <v>0</v>
      </c>
      <c r="I24">
        <v>15000</v>
      </c>
    </row>
    <row r="25" spans="1:9" x14ac:dyDescent="0.25">
      <c r="A25" t="s">
        <v>122</v>
      </c>
      <c r="B25" t="s">
        <v>149</v>
      </c>
      <c r="C25" t="s">
        <v>140</v>
      </c>
      <c r="D25">
        <v>88</v>
      </c>
      <c r="E25">
        <v>88</v>
      </c>
      <c r="F25">
        <v>0</v>
      </c>
      <c r="G25">
        <v>0</v>
      </c>
      <c r="H25">
        <v>0</v>
      </c>
      <c r="I25">
        <v>88</v>
      </c>
    </row>
    <row r="26" spans="1:9" x14ac:dyDescent="0.25">
      <c r="A26" t="s">
        <v>122</v>
      </c>
      <c r="B26" t="s">
        <v>149</v>
      </c>
      <c r="C26" t="s">
        <v>148</v>
      </c>
      <c r="D26">
        <v>40000</v>
      </c>
      <c r="E26">
        <v>40000</v>
      </c>
      <c r="F26">
        <v>0</v>
      </c>
      <c r="G26">
        <v>0</v>
      </c>
      <c r="H26">
        <v>432</v>
      </c>
      <c r="I26">
        <v>39568</v>
      </c>
    </row>
    <row r="27" spans="1:9" x14ac:dyDescent="0.25">
      <c r="A27" t="s">
        <v>122</v>
      </c>
      <c r="B27" t="s">
        <v>150</v>
      </c>
      <c r="C27" t="s">
        <v>124</v>
      </c>
      <c r="D27">
        <v>0</v>
      </c>
      <c r="E27">
        <v>0</v>
      </c>
      <c r="F27">
        <v>555.83000000000004</v>
      </c>
      <c r="G27">
        <v>555.83000000000004</v>
      </c>
      <c r="H27">
        <v>12784.17</v>
      </c>
      <c r="I27">
        <v>-13340</v>
      </c>
    </row>
    <row r="28" spans="1:9" x14ac:dyDescent="0.25">
      <c r="A28" t="s">
        <v>122</v>
      </c>
      <c r="B28" t="s">
        <v>150</v>
      </c>
      <c r="C28" t="s">
        <v>126</v>
      </c>
      <c r="D28">
        <v>0</v>
      </c>
      <c r="E28">
        <v>0</v>
      </c>
      <c r="F28">
        <v>100.88</v>
      </c>
      <c r="G28">
        <v>100.88</v>
      </c>
      <c r="H28">
        <v>2320.2600000000002</v>
      </c>
      <c r="I28">
        <v>-2421.14</v>
      </c>
    </row>
    <row r="29" spans="1:9" x14ac:dyDescent="0.25">
      <c r="A29" t="s">
        <v>122</v>
      </c>
      <c r="B29" t="s">
        <v>150</v>
      </c>
      <c r="C29" t="s">
        <v>127</v>
      </c>
      <c r="D29">
        <v>0</v>
      </c>
      <c r="E29">
        <v>0</v>
      </c>
      <c r="F29">
        <v>11.12</v>
      </c>
      <c r="G29">
        <v>11.12</v>
      </c>
      <c r="H29">
        <v>255.75</v>
      </c>
      <c r="I29">
        <v>-266.87</v>
      </c>
    </row>
    <row r="30" spans="1:9" x14ac:dyDescent="0.25">
      <c r="A30" t="s">
        <v>122</v>
      </c>
      <c r="B30" t="s">
        <v>150</v>
      </c>
      <c r="C30" t="s">
        <v>128</v>
      </c>
      <c r="D30">
        <v>0</v>
      </c>
      <c r="E30">
        <v>0</v>
      </c>
      <c r="F30">
        <v>34.46</v>
      </c>
      <c r="G30">
        <v>34.46</v>
      </c>
      <c r="H30">
        <v>792.59</v>
      </c>
      <c r="I30">
        <v>-827.05</v>
      </c>
    </row>
    <row r="31" spans="1:9" x14ac:dyDescent="0.25">
      <c r="A31" t="s">
        <v>122</v>
      </c>
      <c r="B31" t="s">
        <v>150</v>
      </c>
      <c r="C31" t="s">
        <v>129</v>
      </c>
      <c r="D31">
        <v>0</v>
      </c>
      <c r="E31">
        <v>0</v>
      </c>
      <c r="F31">
        <v>8.06</v>
      </c>
      <c r="G31">
        <v>8.06</v>
      </c>
      <c r="H31">
        <v>185.38</v>
      </c>
      <c r="I31">
        <v>-193.44</v>
      </c>
    </row>
    <row r="32" spans="1:9" x14ac:dyDescent="0.25">
      <c r="A32" t="s">
        <v>122</v>
      </c>
      <c r="B32" t="s">
        <v>150</v>
      </c>
      <c r="C32" t="s">
        <v>130</v>
      </c>
      <c r="D32">
        <v>0</v>
      </c>
      <c r="E32">
        <v>0</v>
      </c>
      <c r="F32">
        <v>99.52</v>
      </c>
      <c r="G32">
        <v>99.52</v>
      </c>
      <c r="H32">
        <v>2345.94</v>
      </c>
      <c r="I32">
        <v>-2445.46</v>
      </c>
    </row>
    <row r="33" spans="1:9" x14ac:dyDescent="0.25">
      <c r="A33" t="s">
        <v>122</v>
      </c>
      <c r="B33" t="s">
        <v>150</v>
      </c>
      <c r="C33" t="s">
        <v>131</v>
      </c>
      <c r="D33">
        <v>0</v>
      </c>
      <c r="E33">
        <v>0</v>
      </c>
      <c r="F33">
        <v>0.45</v>
      </c>
      <c r="G33">
        <v>0.45</v>
      </c>
      <c r="H33">
        <v>10.84</v>
      </c>
      <c r="I33">
        <v>-11.29</v>
      </c>
    </row>
    <row r="34" spans="1:9" x14ac:dyDescent="0.25">
      <c r="A34" t="s">
        <v>122</v>
      </c>
      <c r="B34" t="s">
        <v>150</v>
      </c>
      <c r="C34" t="s">
        <v>132</v>
      </c>
      <c r="D34">
        <v>0</v>
      </c>
      <c r="E34">
        <v>0</v>
      </c>
      <c r="F34">
        <v>4.37</v>
      </c>
      <c r="G34">
        <v>4.37</v>
      </c>
      <c r="H34">
        <v>102.69</v>
      </c>
      <c r="I34">
        <v>-107.06</v>
      </c>
    </row>
    <row r="35" spans="1:9" x14ac:dyDescent="0.25">
      <c r="A35" t="s">
        <v>122</v>
      </c>
      <c r="B35" t="s">
        <v>150</v>
      </c>
      <c r="C35" t="s">
        <v>133</v>
      </c>
      <c r="D35">
        <v>0</v>
      </c>
      <c r="E35">
        <v>0</v>
      </c>
      <c r="F35">
        <v>0.72</v>
      </c>
      <c r="G35">
        <v>0.72</v>
      </c>
      <c r="H35">
        <v>16.920000000000002</v>
      </c>
      <c r="I35">
        <v>-17.64</v>
      </c>
    </row>
    <row r="36" spans="1:9" x14ac:dyDescent="0.25">
      <c r="A36" t="s">
        <v>122</v>
      </c>
      <c r="B36" t="s">
        <v>150</v>
      </c>
      <c r="C36" t="s">
        <v>137</v>
      </c>
      <c r="D36">
        <v>0</v>
      </c>
      <c r="E36">
        <v>0</v>
      </c>
      <c r="F36">
        <v>0.39</v>
      </c>
      <c r="G36">
        <v>0.39</v>
      </c>
      <c r="H36">
        <v>0</v>
      </c>
      <c r="I36">
        <v>-0.39</v>
      </c>
    </row>
    <row r="37" spans="1:9" x14ac:dyDescent="0.25">
      <c r="A37" t="s">
        <v>122</v>
      </c>
      <c r="B37" t="s">
        <v>150</v>
      </c>
      <c r="C37" t="s">
        <v>139</v>
      </c>
      <c r="D37">
        <v>40000</v>
      </c>
      <c r="E37">
        <v>40000</v>
      </c>
      <c r="F37">
        <v>0</v>
      </c>
      <c r="G37">
        <v>0</v>
      </c>
      <c r="H37">
        <v>0</v>
      </c>
      <c r="I37">
        <v>40000</v>
      </c>
    </row>
    <row r="38" spans="1:9" x14ac:dyDescent="0.25">
      <c r="A38" t="s">
        <v>122</v>
      </c>
      <c r="B38" t="s">
        <v>150</v>
      </c>
      <c r="C38" t="s">
        <v>146</v>
      </c>
      <c r="D38">
        <v>20000</v>
      </c>
      <c r="E38">
        <v>20000</v>
      </c>
      <c r="F38">
        <v>0</v>
      </c>
      <c r="G38">
        <v>0</v>
      </c>
      <c r="H38">
        <v>412.8</v>
      </c>
      <c r="I38">
        <v>19587.2</v>
      </c>
    </row>
    <row r="39" spans="1:9" x14ac:dyDescent="0.25">
      <c r="A39" t="s">
        <v>122</v>
      </c>
      <c r="B39" t="s">
        <v>151</v>
      </c>
      <c r="C39" t="s">
        <v>124</v>
      </c>
      <c r="D39">
        <v>130000</v>
      </c>
      <c r="E39">
        <v>130000</v>
      </c>
      <c r="F39">
        <v>10833.34</v>
      </c>
      <c r="G39">
        <v>10833.34</v>
      </c>
      <c r="H39">
        <v>119166.66</v>
      </c>
      <c r="I39">
        <v>0</v>
      </c>
    </row>
    <row r="40" spans="1:9" x14ac:dyDescent="0.25">
      <c r="A40" t="s">
        <v>122</v>
      </c>
      <c r="B40" t="s">
        <v>151</v>
      </c>
      <c r="C40" t="s">
        <v>125</v>
      </c>
      <c r="D40">
        <v>0</v>
      </c>
      <c r="E40">
        <v>0</v>
      </c>
      <c r="F40">
        <v>0</v>
      </c>
      <c r="G40">
        <v>0</v>
      </c>
      <c r="H40">
        <v>5275.68</v>
      </c>
      <c r="I40">
        <v>-5275.68</v>
      </c>
    </row>
    <row r="41" spans="1:9" x14ac:dyDescent="0.25">
      <c r="A41" t="s">
        <v>122</v>
      </c>
      <c r="B41" t="s">
        <v>151</v>
      </c>
      <c r="C41" t="s">
        <v>126</v>
      </c>
      <c r="D41">
        <v>23400</v>
      </c>
      <c r="E41">
        <v>23400</v>
      </c>
      <c r="F41">
        <v>1966.26</v>
      </c>
      <c r="G41">
        <v>1966.26</v>
      </c>
      <c r="H41">
        <v>22586.36</v>
      </c>
      <c r="I41">
        <v>-1152.6199999999999</v>
      </c>
    </row>
    <row r="42" spans="1:9" x14ac:dyDescent="0.25">
      <c r="A42" t="s">
        <v>122</v>
      </c>
      <c r="B42" t="s">
        <v>151</v>
      </c>
      <c r="C42" t="s">
        <v>127</v>
      </c>
      <c r="D42">
        <v>2618</v>
      </c>
      <c r="E42">
        <v>2618</v>
      </c>
      <c r="F42">
        <v>216.66</v>
      </c>
      <c r="G42">
        <v>216.66</v>
      </c>
      <c r="H42">
        <v>2488.7800000000002</v>
      </c>
      <c r="I42">
        <v>-87.44</v>
      </c>
    </row>
    <row r="43" spans="1:9" x14ac:dyDescent="0.25">
      <c r="A43" t="s">
        <v>122</v>
      </c>
      <c r="B43" t="s">
        <v>151</v>
      </c>
      <c r="C43" t="s">
        <v>128</v>
      </c>
      <c r="D43">
        <v>8116</v>
      </c>
      <c r="E43">
        <v>8116</v>
      </c>
      <c r="F43">
        <v>671.66</v>
      </c>
      <c r="G43">
        <v>671.66</v>
      </c>
      <c r="H43">
        <v>7715.36</v>
      </c>
      <c r="I43">
        <v>-271.02</v>
      </c>
    </row>
    <row r="44" spans="1:9" x14ac:dyDescent="0.25">
      <c r="A44" t="s">
        <v>122</v>
      </c>
      <c r="B44" t="s">
        <v>151</v>
      </c>
      <c r="C44" t="s">
        <v>129</v>
      </c>
      <c r="D44">
        <v>1898</v>
      </c>
      <c r="E44">
        <v>1898</v>
      </c>
      <c r="F44">
        <v>157.08000000000001</v>
      </c>
      <c r="G44">
        <v>157.08000000000001</v>
      </c>
      <c r="H44">
        <v>1804.38</v>
      </c>
      <c r="I44">
        <v>-63.46</v>
      </c>
    </row>
    <row r="45" spans="1:9" x14ac:dyDescent="0.25">
      <c r="A45" t="s">
        <v>122</v>
      </c>
      <c r="B45" t="s">
        <v>151</v>
      </c>
      <c r="C45" t="s">
        <v>130</v>
      </c>
      <c r="D45">
        <v>6539</v>
      </c>
      <c r="E45">
        <v>6539</v>
      </c>
      <c r="F45">
        <v>516.24</v>
      </c>
      <c r="G45">
        <v>516.24</v>
      </c>
      <c r="H45">
        <v>5697.33</v>
      </c>
      <c r="I45">
        <v>325.43</v>
      </c>
    </row>
    <row r="46" spans="1:9" x14ac:dyDescent="0.25">
      <c r="A46" t="s">
        <v>122</v>
      </c>
      <c r="B46" t="s">
        <v>151</v>
      </c>
      <c r="C46" t="s">
        <v>131</v>
      </c>
      <c r="D46">
        <v>68</v>
      </c>
      <c r="E46">
        <v>68</v>
      </c>
      <c r="F46">
        <v>5.26</v>
      </c>
      <c r="G46">
        <v>5.26</v>
      </c>
      <c r="H46">
        <v>58.11</v>
      </c>
      <c r="I46">
        <v>4.63</v>
      </c>
    </row>
    <row r="47" spans="1:9" x14ac:dyDescent="0.25">
      <c r="A47" t="s">
        <v>122</v>
      </c>
      <c r="B47" t="s">
        <v>151</v>
      </c>
      <c r="C47" t="s">
        <v>132</v>
      </c>
      <c r="D47">
        <v>221</v>
      </c>
      <c r="E47">
        <v>221</v>
      </c>
      <c r="F47">
        <v>17.16</v>
      </c>
      <c r="G47">
        <v>17.16</v>
      </c>
      <c r="H47">
        <v>188.76</v>
      </c>
      <c r="I47">
        <v>15.08</v>
      </c>
    </row>
    <row r="48" spans="1:9" x14ac:dyDescent="0.25">
      <c r="A48" t="s">
        <v>122</v>
      </c>
      <c r="B48" t="s">
        <v>151</v>
      </c>
      <c r="C48" t="s">
        <v>133</v>
      </c>
      <c r="D48">
        <v>48</v>
      </c>
      <c r="E48">
        <v>48</v>
      </c>
      <c r="F48">
        <v>3.76</v>
      </c>
      <c r="G48">
        <v>3.76</v>
      </c>
      <c r="H48">
        <v>41.36</v>
      </c>
      <c r="I48">
        <v>2.88</v>
      </c>
    </row>
    <row r="49" spans="1:9" x14ac:dyDescent="0.25">
      <c r="A49" t="s">
        <v>122</v>
      </c>
      <c r="B49" t="s">
        <v>151</v>
      </c>
      <c r="C49" t="s">
        <v>137</v>
      </c>
      <c r="D49">
        <v>7</v>
      </c>
      <c r="E49">
        <v>7</v>
      </c>
      <c r="F49">
        <v>4.5999999999999996</v>
      </c>
      <c r="G49">
        <v>4.5999999999999996</v>
      </c>
      <c r="H49">
        <v>0</v>
      </c>
      <c r="I49">
        <v>2.4</v>
      </c>
    </row>
    <row r="50" spans="1:9" x14ac:dyDescent="0.25">
      <c r="A50" t="s">
        <v>122</v>
      </c>
      <c r="B50" t="s">
        <v>151</v>
      </c>
      <c r="C50" t="s">
        <v>138</v>
      </c>
      <c r="D50">
        <v>5900</v>
      </c>
      <c r="E50">
        <v>5900</v>
      </c>
      <c r="F50">
        <v>0</v>
      </c>
      <c r="G50">
        <v>0</v>
      </c>
      <c r="H50">
        <v>5890.99</v>
      </c>
      <c r="I50">
        <v>9.01</v>
      </c>
    </row>
    <row r="51" spans="1:9" x14ac:dyDescent="0.25">
      <c r="A51" t="s">
        <v>122</v>
      </c>
      <c r="B51" t="s">
        <v>151</v>
      </c>
      <c r="C51" t="s">
        <v>152</v>
      </c>
      <c r="D51">
        <v>30000</v>
      </c>
      <c r="E51">
        <v>30000</v>
      </c>
      <c r="F51">
        <v>0</v>
      </c>
      <c r="G51">
        <v>0</v>
      </c>
      <c r="H51">
        <v>20645</v>
      </c>
      <c r="I51">
        <v>9355</v>
      </c>
    </row>
    <row r="52" spans="1:9" x14ac:dyDescent="0.25">
      <c r="A52" t="s">
        <v>122</v>
      </c>
      <c r="B52" t="s">
        <v>151</v>
      </c>
      <c r="C52" t="s">
        <v>153</v>
      </c>
      <c r="D52">
        <v>3500</v>
      </c>
      <c r="E52">
        <v>3500</v>
      </c>
      <c r="F52">
        <v>0</v>
      </c>
      <c r="G52">
        <v>0</v>
      </c>
      <c r="H52">
        <v>0</v>
      </c>
      <c r="I52">
        <v>3500</v>
      </c>
    </row>
    <row r="53" spans="1:9" x14ac:dyDescent="0.25">
      <c r="A53" t="s">
        <v>122</v>
      </c>
      <c r="B53" t="s">
        <v>151</v>
      </c>
      <c r="C53" t="s">
        <v>140</v>
      </c>
      <c r="D53">
        <v>4000</v>
      </c>
      <c r="E53">
        <v>4000</v>
      </c>
      <c r="F53">
        <v>100</v>
      </c>
      <c r="G53">
        <v>100</v>
      </c>
      <c r="H53">
        <v>2599</v>
      </c>
      <c r="I53">
        <v>1301</v>
      </c>
    </row>
    <row r="54" spans="1:9" x14ac:dyDescent="0.25">
      <c r="A54" t="s">
        <v>122</v>
      </c>
      <c r="B54" t="s">
        <v>151</v>
      </c>
      <c r="C54" t="s">
        <v>154</v>
      </c>
      <c r="D54">
        <v>10000</v>
      </c>
      <c r="E54">
        <v>10000</v>
      </c>
      <c r="F54">
        <v>0</v>
      </c>
      <c r="G54">
        <v>0</v>
      </c>
      <c r="H54">
        <v>0</v>
      </c>
      <c r="I54">
        <v>10000</v>
      </c>
    </row>
    <row r="55" spans="1:9" x14ac:dyDescent="0.25">
      <c r="A55" t="s">
        <v>122</v>
      </c>
      <c r="B55" t="s">
        <v>151</v>
      </c>
      <c r="C55" t="s">
        <v>155</v>
      </c>
      <c r="D55">
        <v>1000</v>
      </c>
      <c r="E55">
        <v>1000</v>
      </c>
      <c r="F55">
        <v>0</v>
      </c>
      <c r="G55">
        <v>0</v>
      </c>
      <c r="H55">
        <v>0</v>
      </c>
      <c r="I55">
        <v>1000</v>
      </c>
    </row>
    <row r="56" spans="1:9" x14ac:dyDescent="0.25">
      <c r="A56" t="s">
        <v>122</v>
      </c>
      <c r="B56" t="s">
        <v>151</v>
      </c>
      <c r="C56" t="s">
        <v>156</v>
      </c>
      <c r="D56">
        <v>1600</v>
      </c>
      <c r="E56">
        <v>1600</v>
      </c>
      <c r="F56">
        <v>0</v>
      </c>
      <c r="G56">
        <v>0</v>
      </c>
      <c r="H56">
        <v>1800</v>
      </c>
      <c r="I56">
        <v>-200</v>
      </c>
    </row>
    <row r="57" spans="1:9" x14ac:dyDescent="0.25">
      <c r="A57" t="s">
        <v>122</v>
      </c>
      <c r="B57" t="s">
        <v>151</v>
      </c>
      <c r="C57" t="s">
        <v>157</v>
      </c>
      <c r="D57">
        <v>2000</v>
      </c>
      <c r="E57">
        <v>2000</v>
      </c>
      <c r="F57">
        <v>0</v>
      </c>
      <c r="G57">
        <v>0</v>
      </c>
      <c r="H57">
        <v>3000</v>
      </c>
      <c r="I57">
        <v>-1000</v>
      </c>
    </row>
    <row r="58" spans="1:9" x14ac:dyDescent="0.25">
      <c r="A58" t="s">
        <v>122</v>
      </c>
      <c r="B58" t="s">
        <v>151</v>
      </c>
      <c r="C58" t="s">
        <v>148</v>
      </c>
      <c r="D58">
        <v>1000</v>
      </c>
      <c r="E58">
        <v>1000</v>
      </c>
      <c r="F58">
        <v>0</v>
      </c>
      <c r="G58">
        <v>0</v>
      </c>
      <c r="H58">
        <v>66.959999999999994</v>
      </c>
      <c r="I58">
        <v>933.04</v>
      </c>
    </row>
    <row r="59" spans="1:9" x14ac:dyDescent="0.25">
      <c r="A59" t="s">
        <v>122</v>
      </c>
      <c r="B59" t="s">
        <v>158</v>
      </c>
      <c r="C59" t="s">
        <v>124</v>
      </c>
      <c r="D59">
        <v>96054</v>
      </c>
      <c r="E59">
        <v>96054</v>
      </c>
      <c r="F59">
        <v>8004.5</v>
      </c>
      <c r="G59">
        <v>8004.5</v>
      </c>
      <c r="H59">
        <v>88049.5</v>
      </c>
      <c r="I59">
        <v>0</v>
      </c>
    </row>
    <row r="60" spans="1:9" x14ac:dyDescent="0.25">
      <c r="A60" t="s">
        <v>122</v>
      </c>
      <c r="B60" t="s">
        <v>158</v>
      </c>
      <c r="C60" t="s">
        <v>126</v>
      </c>
      <c r="D60">
        <v>23400</v>
      </c>
      <c r="E60">
        <v>23400</v>
      </c>
      <c r="F60">
        <v>1452.82</v>
      </c>
      <c r="G60">
        <v>1452.82</v>
      </c>
      <c r="H60">
        <v>15981.02</v>
      </c>
      <c r="I60">
        <v>5966.16</v>
      </c>
    </row>
    <row r="61" spans="1:9" x14ac:dyDescent="0.25">
      <c r="A61" t="s">
        <v>122</v>
      </c>
      <c r="B61" t="s">
        <v>158</v>
      </c>
      <c r="C61" t="s">
        <v>127</v>
      </c>
      <c r="D61">
        <v>2618</v>
      </c>
      <c r="E61">
        <v>2618</v>
      </c>
      <c r="F61">
        <v>160.1</v>
      </c>
      <c r="G61">
        <v>160.1</v>
      </c>
      <c r="H61">
        <v>1761.1</v>
      </c>
      <c r="I61">
        <v>696.8</v>
      </c>
    </row>
    <row r="62" spans="1:9" x14ac:dyDescent="0.25">
      <c r="A62" t="s">
        <v>122</v>
      </c>
      <c r="B62" t="s">
        <v>158</v>
      </c>
      <c r="C62" t="s">
        <v>128</v>
      </c>
      <c r="D62">
        <v>8116</v>
      </c>
      <c r="E62">
        <v>8116</v>
      </c>
      <c r="F62">
        <v>496.28</v>
      </c>
      <c r="G62">
        <v>496.28</v>
      </c>
      <c r="H62">
        <v>5459.08</v>
      </c>
      <c r="I62">
        <v>2160.64</v>
      </c>
    </row>
    <row r="63" spans="1:9" x14ac:dyDescent="0.25">
      <c r="A63" t="s">
        <v>122</v>
      </c>
      <c r="B63" t="s">
        <v>158</v>
      </c>
      <c r="C63" t="s">
        <v>129</v>
      </c>
      <c r="D63">
        <v>1898</v>
      </c>
      <c r="E63">
        <v>1898</v>
      </c>
      <c r="F63">
        <v>116.06</v>
      </c>
      <c r="G63">
        <v>116.06</v>
      </c>
      <c r="H63">
        <v>1276.6600000000001</v>
      </c>
      <c r="I63">
        <v>505.28</v>
      </c>
    </row>
    <row r="64" spans="1:9" x14ac:dyDescent="0.25">
      <c r="A64" t="s">
        <v>122</v>
      </c>
      <c r="B64" t="s">
        <v>158</v>
      </c>
      <c r="C64" t="s">
        <v>130</v>
      </c>
      <c r="D64">
        <v>6539</v>
      </c>
      <c r="E64">
        <v>6539</v>
      </c>
      <c r="F64">
        <v>0</v>
      </c>
      <c r="G64">
        <v>0</v>
      </c>
      <c r="H64">
        <v>0</v>
      </c>
      <c r="I64">
        <v>6539</v>
      </c>
    </row>
    <row r="65" spans="1:9" x14ac:dyDescent="0.25">
      <c r="A65" t="s">
        <v>122</v>
      </c>
      <c r="B65" t="s">
        <v>158</v>
      </c>
      <c r="C65" t="s">
        <v>131</v>
      </c>
      <c r="D65">
        <v>68</v>
      </c>
      <c r="E65">
        <v>68</v>
      </c>
      <c r="F65">
        <v>5.26</v>
      </c>
      <c r="G65">
        <v>5.26</v>
      </c>
      <c r="H65">
        <v>58.11</v>
      </c>
      <c r="I65">
        <v>4.63</v>
      </c>
    </row>
    <row r="66" spans="1:9" x14ac:dyDescent="0.25">
      <c r="A66" t="s">
        <v>122</v>
      </c>
      <c r="B66" t="s">
        <v>158</v>
      </c>
      <c r="C66" t="s">
        <v>132</v>
      </c>
      <c r="D66">
        <v>221</v>
      </c>
      <c r="E66">
        <v>221</v>
      </c>
      <c r="F66">
        <v>17.16</v>
      </c>
      <c r="G66">
        <v>17.16</v>
      </c>
      <c r="H66">
        <v>188.76</v>
      </c>
      <c r="I66">
        <v>15.08</v>
      </c>
    </row>
    <row r="67" spans="1:9" x14ac:dyDescent="0.25">
      <c r="A67" t="s">
        <v>122</v>
      </c>
      <c r="B67" t="s">
        <v>158</v>
      </c>
      <c r="C67" t="s">
        <v>133</v>
      </c>
      <c r="D67">
        <v>48</v>
      </c>
      <c r="E67">
        <v>48</v>
      </c>
      <c r="F67">
        <v>3.76</v>
      </c>
      <c r="G67">
        <v>3.76</v>
      </c>
      <c r="H67">
        <v>41.36</v>
      </c>
      <c r="I67">
        <v>2.88</v>
      </c>
    </row>
    <row r="68" spans="1:9" x14ac:dyDescent="0.25">
      <c r="A68" t="s">
        <v>122</v>
      </c>
      <c r="B68" t="s">
        <v>158</v>
      </c>
      <c r="C68" t="s">
        <v>137</v>
      </c>
      <c r="D68">
        <v>7</v>
      </c>
      <c r="E68">
        <v>7</v>
      </c>
      <c r="F68">
        <v>4.5999999999999996</v>
      </c>
      <c r="G68">
        <v>4.5999999999999996</v>
      </c>
      <c r="H68">
        <v>0</v>
      </c>
      <c r="I68">
        <v>2.4</v>
      </c>
    </row>
    <row r="69" spans="1:9" x14ac:dyDescent="0.25">
      <c r="A69" t="s">
        <v>122</v>
      </c>
      <c r="B69" t="s">
        <v>158</v>
      </c>
      <c r="C69" t="s">
        <v>138</v>
      </c>
      <c r="D69">
        <v>4000</v>
      </c>
      <c r="E69">
        <v>4000</v>
      </c>
      <c r="F69">
        <v>0</v>
      </c>
      <c r="G69">
        <v>0</v>
      </c>
      <c r="H69">
        <v>1000</v>
      </c>
      <c r="I69">
        <v>3000</v>
      </c>
    </row>
    <row r="70" spans="1:9" x14ac:dyDescent="0.25">
      <c r="A70" t="s">
        <v>122</v>
      </c>
      <c r="B70" t="s">
        <v>158</v>
      </c>
      <c r="C70" t="s">
        <v>143</v>
      </c>
      <c r="D70">
        <v>15000</v>
      </c>
      <c r="E70">
        <v>15000</v>
      </c>
      <c r="F70">
        <v>0</v>
      </c>
      <c r="G70">
        <v>0</v>
      </c>
      <c r="H70">
        <v>0</v>
      </c>
      <c r="I70">
        <v>15000</v>
      </c>
    </row>
    <row r="71" spans="1:9" x14ac:dyDescent="0.25">
      <c r="A71" t="s">
        <v>122</v>
      </c>
      <c r="B71" t="s">
        <v>159</v>
      </c>
      <c r="C71" t="s">
        <v>124</v>
      </c>
      <c r="D71">
        <v>132220</v>
      </c>
      <c r="E71">
        <v>132220</v>
      </c>
      <c r="F71">
        <v>11018.34</v>
      </c>
      <c r="G71">
        <v>11018.34</v>
      </c>
      <c r="H71">
        <v>121201.66</v>
      </c>
      <c r="I71">
        <v>0</v>
      </c>
    </row>
    <row r="72" spans="1:9" x14ac:dyDescent="0.25">
      <c r="A72" t="s">
        <v>122</v>
      </c>
      <c r="B72" t="s">
        <v>159</v>
      </c>
      <c r="C72" t="s">
        <v>125</v>
      </c>
      <c r="D72">
        <v>0</v>
      </c>
      <c r="E72">
        <v>0</v>
      </c>
      <c r="F72">
        <v>0</v>
      </c>
      <c r="G72">
        <v>0</v>
      </c>
      <c r="H72">
        <v>4938</v>
      </c>
      <c r="I72">
        <v>-4938</v>
      </c>
    </row>
    <row r="73" spans="1:9" x14ac:dyDescent="0.25">
      <c r="A73" t="s">
        <v>122</v>
      </c>
      <c r="B73" t="s">
        <v>159</v>
      </c>
      <c r="C73" t="s">
        <v>126</v>
      </c>
      <c r="D73">
        <v>23800</v>
      </c>
      <c r="E73">
        <v>23800</v>
      </c>
      <c r="F73">
        <v>1999.84</v>
      </c>
      <c r="G73">
        <v>1999.84</v>
      </c>
      <c r="H73">
        <v>22894.46</v>
      </c>
      <c r="I73">
        <v>-1094.3</v>
      </c>
    </row>
    <row r="74" spans="1:9" x14ac:dyDescent="0.25">
      <c r="A74" t="s">
        <v>122</v>
      </c>
      <c r="B74" t="s">
        <v>159</v>
      </c>
      <c r="C74" t="s">
        <v>127</v>
      </c>
      <c r="D74">
        <v>2663</v>
      </c>
      <c r="E74">
        <v>2663</v>
      </c>
      <c r="F74">
        <v>220.38</v>
      </c>
      <c r="G74">
        <v>220.38</v>
      </c>
      <c r="H74">
        <v>2522.92</v>
      </c>
      <c r="I74">
        <v>-80.3</v>
      </c>
    </row>
    <row r="75" spans="1:9" x14ac:dyDescent="0.25">
      <c r="A75" t="s">
        <v>122</v>
      </c>
      <c r="B75" t="s">
        <v>159</v>
      </c>
      <c r="C75" t="s">
        <v>128</v>
      </c>
      <c r="D75">
        <v>8253</v>
      </c>
      <c r="E75">
        <v>8253</v>
      </c>
      <c r="F75">
        <v>683.16</v>
      </c>
      <c r="G75">
        <v>683.16</v>
      </c>
      <c r="H75">
        <v>7820.88</v>
      </c>
      <c r="I75">
        <v>-251.04</v>
      </c>
    </row>
    <row r="76" spans="1:9" x14ac:dyDescent="0.25">
      <c r="A76" t="s">
        <v>122</v>
      </c>
      <c r="B76" t="s">
        <v>159</v>
      </c>
      <c r="C76" t="s">
        <v>129</v>
      </c>
      <c r="D76">
        <v>1931</v>
      </c>
      <c r="E76">
        <v>1931</v>
      </c>
      <c r="F76">
        <v>159.78</v>
      </c>
      <c r="G76">
        <v>159.78</v>
      </c>
      <c r="H76">
        <v>1829.12</v>
      </c>
      <c r="I76">
        <v>-57.9</v>
      </c>
    </row>
    <row r="77" spans="1:9" x14ac:dyDescent="0.25">
      <c r="A77" t="s">
        <v>122</v>
      </c>
      <c r="B77" t="s">
        <v>159</v>
      </c>
      <c r="C77" t="s">
        <v>130</v>
      </c>
      <c r="D77">
        <v>9872</v>
      </c>
      <c r="E77">
        <v>9872</v>
      </c>
      <c r="F77">
        <v>803.42</v>
      </c>
      <c r="G77">
        <v>803.42</v>
      </c>
      <c r="H77">
        <v>8866.7099999999991</v>
      </c>
      <c r="I77">
        <v>201.87</v>
      </c>
    </row>
    <row r="78" spans="1:9" x14ac:dyDescent="0.25">
      <c r="A78" t="s">
        <v>122</v>
      </c>
      <c r="B78" t="s">
        <v>159</v>
      </c>
      <c r="C78" t="s">
        <v>131</v>
      </c>
      <c r="D78">
        <v>216</v>
      </c>
      <c r="E78">
        <v>216</v>
      </c>
      <c r="F78">
        <v>15.78</v>
      </c>
      <c r="G78">
        <v>15.78</v>
      </c>
      <c r="H78">
        <v>174.33</v>
      </c>
      <c r="I78">
        <v>25.89</v>
      </c>
    </row>
    <row r="79" spans="1:9" x14ac:dyDescent="0.25">
      <c r="A79" t="s">
        <v>122</v>
      </c>
      <c r="B79" t="s">
        <v>159</v>
      </c>
      <c r="C79" t="s">
        <v>132</v>
      </c>
      <c r="D79">
        <v>941</v>
      </c>
      <c r="E79">
        <v>941</v>
      </c>
      <c r="F79">
        <v>85.6</v>
      </c>
      <c r="G79">
        <v>85.6</v>
      </c>
      <c r="H79">
        <v>941.6</v>
      </c>
      <c r="I79">
        <v>-86.2</v>
      </c>
    </row>
    <row r="80" spans="1:9" x14ac:dyDescent="0.25">
      <c r="A80" t="s">
        <v>122</v>
      </c>
      <c r="B80" t="s">
        <v>159</v>
      </c>
      <c r="C80" t="s">
        <v>133</v>
      </c>
      <c r="D80">
        <v>178</v>
      </c>
      <c r="E80">
        <v>178</v>
      </c>
      <c r="F80">
        <v>15.07</v>
      </c>
      <c r="G80">
        <v>15.07</v>
      </c>
      <c r="H80">
        <v>165.88</v>
      </c>
      <c r="I80">
        <v>-2.95</v>
      </c>
    </row>
    <row r="81" spans="1:9" x14ac:dyDescent="0.25">
      <c r="A81" t="s">
        <v>122</v>
      </c>
      <c r="B81" t="s">
        <v>159</v>
      </c>
      <c r="C81" t="s">
        <v>137</v>
      </c>
      <c r="D81">
        <v>21</v>
      </c>
      <c r="E81">
        <v>21</v>
      </c>
      <c r="F81">
        <v>13.8</v>
      </c>
      <c r="G81">
        <v>13.8</v>
      </c>
      <c r="H81">
        <v>0</v>
      </c>
      <c r="I81">
        <v>7.2</v>
      </c>
    </row>
    <row r="82" spans="1:9" x14ac:dyDescent="0.25">
      <c r="A82" t="s">
        <v>122</v>
      </c>
      <c r="B82" t="s">
        <v>159</v>
      </c>
      <c r="C82" t="s">
        <v>138</v>
      </c>
      <c r="D82">
        <v>2000</v>
      </c>
      <c r="E82">
        <v>2000</v>
      </c>
      <c r="F82">
        <v>0</v>
      </c>
      <c r="G82">
        <v>0</v>
      </c>
      <c r="H82">
        <v>3440.99</v>
      </c>
      <c r="I82">
        <v>-1440.99</v>
      </c>
    </row>
    <row r="83" spans="1:9" x14ac:dyDescent="0.25">
      <c r="A83" t="s">
        <v>122</v>
      </c>
      <c r="B83" t="s">
        <v>159</v>
      </c>
      <c r="C83" t="s">
        <v>140</v>
      </c>
      <c r="D83">
        <v>500</v>
      </c>
      <c r="E83">
        <v>500</v>
      </c>
      <c r="F83">
        <v>450</v>
      </c>
      <c r="G83">
        <v>450</v>
      </c>
      <c r="H83">
        <v>0</v>
      </c>
      <c r="I83">
        <v>50</v>
      </c>
    </row>
    <row r="84" spans="1:9" x14ac:dyDescent="0.25">
      <c r="A84" t="s">
        <v>122</v>
      </c>
      <c r="B84" t="s">
        <v>159</v>
      </c>
      <c r="C84" t="s">
        <v>157</v>
      </c>
      <c r="D84">
        <v>600</v>
      </c>
      <c r="E84">
        <v>600</v>
      </c>
      <c r="F84">
        <v>0</v>
      </c>
      <c r="G84">
        <v>0</v>
      </c>
      <c r="H84">
        <v>300</v>
      </c>
      <c r="I84">
        <v>300</v>
      </c>
    </row>
    <row r="85" spans="1:9" x14ac:dyDescent="0.25">
      <c r="A85" t="s">
        <v>122</v>
      </c>
      <c r="B85" t="s">
        <v>159</v>
      </c>
      <c r="C85" t="s">
        <v>143</v>
      </c>
      <c r="D85">
        <v>3000</v>
      </c>
      <c r="E85">
        <v>3000</v>
      </c>
      <c r="F85">
        <v>0</v>
      </c>
      <c r="G85">
        <v>0</v>
      </c>
      <c r="H85">
        <v>2800</v>
      </c>
      <c r="I85">
        <v>200</v>
      </c>
    </row>
    <row r="86" spans="1:9" x14ac:dyDescent="0.25">
      <c r="A86" t="s">
        <v>122</v>
      </c>
      <c r="B86" t="s">
        <v>159</v>
      </c>
      <c r="C86" t="s">
        <v>146</v>
      </c>
      <c r="D86">
        <v>15000</v>
      </c>
      <c r="E86">
        <v>15000</v>
      </c>
      <c r="F86">
        <v>0</v>
      </c>
      <c r="G86">
        <v>0</v>
      </c>
      <c r="H86">
        <v>10634.73</v>
      </c>
      <c r="I86">
        <v>4365.2700000000004</v>
      </c>
    </row>
    <row r="87" spans="1:9" x14ac:dyDescent="0.25">
      <c r="A87" t="s">
        <v>122</v>
      </c>
      <c r="B87" t="s">
        <v>159</v>
      </c>
      <c r="C87" t="s">
        <v>148</v>
      </c>
      <c r="D87">
        <v>2000</v>
      </c>
      <c r="E87">
        <v>2000</v>
      </c>
      <c r="F87">
        <v>0</v>
      </c>
      <c r="G87">
        <v>0</v>
      </c>
      <c r="H87">
        <v>594.45000000000005</v>
      </c>
      <c r="I87">
        <v>1405.55</v>
      </c>
    </row>
    <row r="88" spans="1:9" x14ac:dyDescent="0.25">
      <c r="A88" t="s">
        <v>122</v>
      </c>
      <c r="B88" t="s">
        <v>160</v>
      </c>
      <c r="C88" t="s">
        <v>125</v>
      </c>
      <c r="D88">
        <v>0</v>
      </c>
      <c r="E88">
        <v>0</v>
      </c>
      <c r="F88">
        <v>0</v>
      </c>
      <c r="G88">
        <v>0</v>
      </c>
      <c r="H88">
        <v>958.83</v>
      </c>
      <c r="I88">
        <v>-958.83</v>
      </c>
    </row>
    <row r="89" spans="1:9" x14ac:dyDescent="0.25">
      <c r="A89" t="s">
        <v>122</v>
      </c>
      <c r="B89" t="s">
        <v>160</v>
      </c>
      <c r="C89" t="s">
        <v>126</v>
      </c>
      <c r="D89">
        <v>0</v>
      </c>
      <c r="E89">
        <v>0</v>
      </c>
      <c r="F89">
        <v>0</v>
      </c>
      <c r="G89">
        <v>0</v>
      </c>
      <c r="H89">
        <v>174.02</v>
      </c>
      <c r="I89">
        <v>-174.02</v>
      </c>
    </row>
    <row r="90" spans="1:9" x14ac:dyDescent="0.25">
      <c r="A90" t="s">
        <v>122</v>
      </c>
      <c r="B90" t="s">
        <v>160</v>
      </c>
      <c r="C90" t="s">
        <v>127</v>
      </c>
      <c r="D90">
        <v>0</v>
      </c>
      <c r="E90">
        <v>0</v>
      </c>
      <c r="F90">
        <v>0</v>
      </c>
      <c r="G90">
        <v>0</v>
      </c>
      <c r="H90">
        <v>19.18</v>
      </c>
      <c r="I90">
        <v>-19.18</v>
      </c>
    </row>
    <row r="91" spans="1:9" x14ac:dyDescent="0.25">
      <c r="A91" t="s">
        <v>122</v>
      </c>
      <c r="B91" t="s">
        <v>160</v>
      </c>
      <c r="C91" t="s">
        <v>128</v>
      </c>
      <c r="D91">
        <v>0</v>
      </c>
      <c r="E91">
        <v>0</v>
      </c>
      <c r="F91">
        <v>0</v>
      </c>
      <c r="G91">
        <v>0</v>
      </c>
      <c r="H91">
        <v>59.44</v>
      </c>
      <c r="I91">
        <v>-59.44</v>
      </c>
    </row>
    <row r="92" spans="1:9" x14ac:dyDescent="0.25">
      <c r="A92" t="s">
        <v>122</v>
      </c>
      <c r="B92" t="s">
        <v>160</v>
      </c>
      <c r="C92" t="s">
        <v>129</v>
      </c>
      <c r="D92">
        <v>0</v>
      </c>
      <c r="E92">
        <v>0</v>
      </c>
      <c r="F92">
        <v>0</v>
      </c>
      <c r="G92">
        <v>0</v>
      </c>
      <c r="H92">
        <v>13.9</v>
      </c>
      <c r="I92">
        <v>-13.9</v>
      </c>
    </row>
    <row r="93" spans="1:9" x14ac:dyDescent="0.25">
      <c r="A93" t="s">
        <v>122</v>
      </c>
      <c r="B93" t="s">
        <v>160</v>
      </c>
      <c r="C93" t="s">
        <v>140</v>
      </c>
      <c r="D93">
        <v>0</v>
      </c>
      <c r="E93">
        <v>0</v>
      </c>
      <c r="F93">
        <v>59</v>
      </c>
      <c r="G93">
        <v>59</v>
      </c>
      <c r="H93">
        <v>0</v>
      </c>
      <c r="I93">
        <v>-59</v>
      </c>
    </row>
    <row r="94" spans="1:9" x14ac:dyDescent="0.25">
      <c r="A94" t="s">
        <v>122</v>
      </c>
      <c r="B94" t="s">
        <v>160</v>
      </c>
      <c r="C94" t="s">
        <v>161</v>
      </c>
      <c r="D94">
        <v>6500</v>
      </c>
      <c r="E94">
        <v>6500</v>
      </c>
      <c r="F94">
        <v>0</v>
      </c>
      <c r="G94">
        <v>0</v>
      </c>
      <c r="H94">
        <v>6500</v>
      </c>
      <c r="I94">
        <v>0</v>
      </c>
    </row>
    <row r="95" spans="1:9" x14ac:dyDescent="0.25">
      <c r="A95" t="s">
        <v>122</v>
      </c>
      <c r="B95" t="s">
        <v>160</v>
      </c>
      <c r="C95" t="s">
        <v>162</v>
      </c>
      <c r="D95">
        <v>100000</v>
      </c>
      <c r="E95">
        <v>100000</v>
      </c>
      <c r="F95">
        <v>0</v>
      </c>
      <c r="G95">
        <v>0</v>
      </c>
      <c r="H95">
        <v>0</v>
      </c>
      <c r="I95">
        <v>100000</v>
      </c>
    </row>
    <row r="96" spans="1:9" x14ac:dyDescent="0.25">
      <c r="A96" t="s">
        <v>122</v>
      </c>
      <c r="B96" t="s">
        <v>160</v>
      </c>
      <c r="C96" t="s">
        <v>163</v>
      </c>
      <c r="D96">
        <v>5000</v>
      </c>
      <c r="E96">
        <v>5000</v>
      </c>
      <c r="F96">
        <v>0</v>
      </c>
      <c r="G96">
        <v>0</v>
      </c>
      <c r="H96">
        <v>5100</v>
      </c>
      <c r="I96">
        <v>-100</v>
      </c>
    </row>
    <row r="97" spans="1:9" x14ac:dyDescent="0.25">
      <c r="A97" t="s">
        <v>122</v>
      </c>
      <c r="B97" t="s">
        <v>160</v>
      </c>
      <c r="C97" t="s">
        <v>164</v>
      </c>
      <c r="D97">
        <v>31000</v>
      </c>
      <c r="E97">
        <v>31000</v>
      </c>
      <c r="F97">
        <v>0</v>
      </c>
      <c r="G97">
        <v>0</v>
      </c>
      <c r="H97">
        <v>31000</v>
      </c>
      <c r="I97">
        <v>0</v>
      </c>
    </row>
    <row r="98" spans="1:9" x14ac:dyDescent="0.25">
      <c r="A98" t="s">
        <v>122</v>
      </c>
      <c r="B98" t="s">
        <v>160</v>
      </c>
      <c r="C98" t="s">
        <v>165</v>
      </c>
      <c r="D98">
        <v>25000</v>
      </c>
      <c r="E98">
        <v>25000</v>
      </c>
      <c r="F98">
        <v>0</v>
      </c>
      <c r="G98">
        <v>0</v>
      </c>
      <c r="H98">
        <v>25000</v>
      </c>
      <c r="I98">
        <v>0</v>
      </c>
    </row>
    <row r="99" spans="1:9" x14ac:dyDescent="0.25">
      <c r="A99" t="s">
        <v>122</v>
      </c>
      <c r="B99" t="s">
        <v>160</v>
      </c>
      <c r="C99" t="s">
        <v>166</v>
      </c>
      <c r="D99">
        <v>10000</v>
      </c>
      <c r="E99">
        <v>10000</v>
      </c>
      <c r="F99">
        <v>0</v>
      </c>
      <c r="G99">
        <v>0</v>
      </c>
      <c r="H99">
        <v>10000</v>
      </c>
      <c r="I99">
        <v>0</v>
      </c>
    </row>
    <row r="100" spans="1:9" x14ac:dyDescent="0.25">
      <c r="A100" t="s">
        <v>122</v>
      </c>
      <c r="B100" t="s">
        <v>160</v>
      </c>
      <c r="C100" t="s">
        <v>167</v>
      </c>
      <c r="D100">
        <v>2000</v>
      </c>
      <c r="E100">
        <v>2000</v>
      </c>
      <c r="F100">
        <v>68.709999999999994</v>
      </c>
      <c r="G100">
        <v>68.709999999999994</v>
      </c>
      <c r="H100">
        <v>3931.29</v>
      </c>
      <c r="I100">
        <v>-2000</v>
      </c>
    </row>
    <row r="101" spans="1:9" x14ac:dyDescent="0.25">
      <c r="A101" t="s">
        <v>122</v>
      </c>
      <c r="B101" t="s">
        <v>160</v>
      </c>
      <c r="C101" t="s">
        <v>168</v>
      </c>
      <c r="D101">
        <v>40000</v>
      </c>
      <c r="E101">
        <v>40000</v>
      </c>
      <c r="F101">
        <v>0</v>
      </c>
      <c r="G101">
        <v>0</v>
      </c>
      <c r="H101">
        <v>0</v>
      </c>
      <c r="I101">
        <v>40000</v>
      </c>
    </row>
    <row r="102" spans="1:9" x14ac:dyDescent="0.25">
      <c r="A102" t="s">
        <v>122</v>
      </c>
      <c r="B102" t="s">
        <v>160</v>
      </c>
      <c r="C102" t="s">
        <v>169</v>
      </c>
      <c r="D102">
        <v>12000</v>
      </c>
      <c r="E102">
        <v>12000</v>
      </c>
      <c r="F102">
        <v>0</v>
      </c>
      <c r="G102">
        <v>0</v>
      </c>
      <c r="H102">
        <v>24729.200000000001</v>
      </c>
      <c r="I102">
        <v>-12729.2</v>
      </c>
    </row>
    <row r="103" spans="1:9" x14ac:dyDescent="0.25">
      <c r="A103" t="s">
        <v>122</v>
      </c>
      <c r="B103" t="s">
        <v>160</v>
      </c>
      <c r="C103" t="s">
        <v>170</v>
      </c>
      <c r="D103">
        <v>45000</v>
      </c>
      <c r="E103">
        <v>45000</v>
      </c>
      <c r="F103">
        <v>34422</v>
      </c>
      <c r="G103">
        <v>34422</v>
      </c>
      <c r="H103">
        <v>0</v>
      </c>
      <c r="I103">
        <v>10578</v>
      </c>
    </row>
    <row r="104" spans="1:9" x14ac:dyDescent="0.25">
      <c r="A104" t="s">
        <v>122</v>
      </c>
      <c r="B104" t="s">
        <v>160</v>
      </c>
      <c r="C104" t="s">
        <v>148</v>
      </c>
      <c r="D104">
        <v>20000</v>
      </c>
      <c r="E104">
        <v>20000</v>
      </c>
      <c r="F104">
        <v>0</v>
      </c>
      <c r="G104">
        <v>0</v>
      </c>
      <c r="H104">
        <v>9091.3700000000008</v>
      </c>
      <c r="I104">
        <v>10908.63</v>
      </c>
    </row>
    <row r="105" spans="1:9" x14ac:dyDescent="0.25">
      <c r="A105" t="s">
        <v>122</v>
      </c>
      <c r="B105" t="s">
        <v>160</v>
      </c>
      <c r="C105" t="s">
        <v>171</v>
      </c>
      <c r="D105">
        <v>7000</v>
      </c>
      <c r="E105">
        <v>7000</v>
      </c>
      <c r="F105">
        <v>0</v>
      </c>
      <c r="G105">
        <v>0</v>
      </c>
      <c r="H105">
        <v>0</v>
      </c>
      <c r="I105">
        <v>7000</v>
      </c>
    </row>
    <row r="106" spans="1:9" x14ac:dyDescent="0.25">
      <c r="A106" t="s">
        <v>122</v>
      </c>
      <c r="B106" t="s">
        <v>172</v>
      </c>
      <c r="C106" t="s">
        <v>124</v>
      </c>
      <c r="D106">
        <v>13072</v>
      </c>
      <c r="E106">
        <v>13072</v>
      </c>
      <c r="F106">
        <v>1089.3399999999999</v>
      </c>
      <c r="G106">
        <v>1089.3399999999999</v>
      </c>
      <c r="H106">
        <v>11982.78</v>
      </c>
      <c r="I106">
        <v>-0.12</v>
      </c>
    </row>
    <row r="107" spans="1:9" x14ac:dyDescent="0.25">
      <c r="A107" t="s">
        <v>122</v>
      </c>
      <c r="B107" t="s">
        <v>172</v>
      </c>
      <c r="C107" t="s">
        <v>126</v>
      </c>
      <c r="D107">
        <v>2353</v>
      </c>
      <c r="E107">
        <v>2353</v>
      </c>
      <c r="F107">
        <v>197.72</v>
      </c>
      <c r="G107">
        <v>197.72</v>
      </c>
      <c r="H107">
        <v>2174.9299999999998</v>
      </c>
      <c r="I107">
        <v>-19.649999999999999</v>
      </c>
    </row>
    <row r="108" spans="1:9" x14ac:dyDescent="0.25">
      <c r="A108" t="s">
        <v>122</v>
      </c>
      <c r="B108" t="s">
        <v>172</v>
      </c>
      <c r="C108" t="s">
        <v>127</v>
      </c>
      <c r="D108">
        <v>263</v>
      </c>
      <c r="E108">
        <v>263</v>
      </c>
      <c r="F108">
        <v>21.8</v>
      </c>
      <c r="G108">
        <v>21.8</v>
      </c>
      <c r="H108">
        <v>239.78</v>
      </c>
      <c r="I108">
        <v>1.42</v>
      </c>
    </row>
    <row r="109" spans="1:9" x14ac:dyDescent="0.25">
      <c r="A109" t="s">
        <v>122</v>
      </c>
      <c r="B109" t="s">
        <v>172</v>
      </c>
      <c r="C109" t="s">
        <v>128</v>
      </c>
      <c r="D109">
        <v>816</v>
      </c>
      <c r="E109">
        <v>816</v>
      </c>
      <c r="F109">
        <v>67.540000000000006</v>
      </c>
      <c r="G109">
        <v>67.540000000000006</v>
      </c>
      <c r="H109">
        <v>742.94</v>
      </c>
      <c r="I109">
        <v>5.52</v>
      </c>
    </row>
    <row r="110" spans="1:9" x14ac:dyDescent="0.25">
      <c r="A110" t="s">
        <v>122</v>
      </c>
      <c r="B110" t="s">
        <v>172</v>
      </c>
      <c r="C110" t="s">
        <v>129</v>
      </c>
      <c r="D110">
        <v>191</v>
      </c>
      <c r="E110">
        <v>191</v>
      </c>
      <c r="F110">
        <v>15.8</v>
      </c>
      <c r="G110">
        <v>15.8</v>
      </c>
      <c r="H110">
        <v>173.8</v>
      </c>
      <c r="I110">
        <v>1.4</v>
      </c>
    </row>
    <row r="111" spans="1:9" x14ac:dyDescent="0.25">
      <c r="A111" t="s">
        <v>122</v>
      </c>
      <c r="B111" t="s">
        <v>172</v>
      </c>
      <c r="C111" t="s">
        <v>130</v>
      </c>
      <c r="D111">
        <v>2207</v>
      </c>
      <c r="E111">
        <v>2207</v>
      </c>
      <c r="F111">
        <v>192.98</v>
      </c>
      <c r="G111">
        <v>192.98</v>
      </c>
      <c r="H111">
        <v>2129.77</v>
      </c>
      <c r="I111">
        <v>-115.75</v>
      </c>
    </row>
    <row r="112" spans="1:9" x14ac:dyDescent="0.25">
      <c r="A112" t="s">
        <v>122</v>
      </c>
      <c r="B112" t="s">
        <v>172</v>
      </c>
      <c r="C112" t="s">
        <v>131</v>
      </c>
      <c r="D112">
        <v>37</v>
      </c>
      <c r="E112">
        <v>37</v>
      </c>
      <c r="F112">
        <v>2.64</v>
      </c>
      <c r="G112">
        <v>2.64</v>
      </c>
      <c r="H112">
        <v>29.16</v>
      </c>
      <c r="I112">
        <v>5.2</v>
      </c>
    </row>
    <row r="113" spans="1:9" x14ac:dyDescent="0.25">
      <c r="A113" t="s">
        <v>122</v>
      </c>
      <c r="B113" t="s">
        <v>172</v>
      </c>
      <c r="C113" t="s">
        <v>132</v>
      </c>
      <c r="D113">
        <v>132</v>
      </c>
      <c r="E113">
        <v>132</v>
      </c>
      <c r="F113">
        <v>11.44</v>
      </c>
      <c r="G113">
        <v>11.44</v>
      </c>
      <c r="H113">
        <v>125.84</v>
      </c>
      <c r="I113">
        <v>-5.28</v>
      </c>
    </row>
    <row r="114" spans="1:9" x14ac:dyDescent="0.25">
      <c r="A114" t="s">
        <v>122</v>
      </c>
      <c r="B114" t="s">
        <v>172</v>
      </c>
      <c r="C114" t="s">
        <v>133</v>
      </c>
      <c r="D114">
        <v>29</v>
      </c>
      <c r="E114">
        <v>29</v>
      </c>
      <c r="F114">
        <v>2.5</v>
      </c>
      <c r="G114">
        <v>2.5</v>
      </c>
      <c r="H114">
        <v>27.51</v>
      </c>
      <c r="I114">
        <v>-1.01</v>
      </c>
    </row>
    <row r="115" spans="1:9" x14ac:dyDescent="0.25">
      <c r="A115" t="s">
        <v>122</v>
      </c>
      <c r="B115" t="s">
        <v>172</v>
      </c>
      <c r="C115" t="s">
        <v>137</v>
      </c>
      <c r="D115">
        <v>4</v>
      </c>
      <c r="E115">
        <v>4</v>
      </c>
      <c r="F115">
        <v>2.2999999999999998</v>
      </c>
      <c r="G115">
        <v>2.2999999999999998</v>
      </c>
      <c r="H115">
        <v>0</v>
      </c>
      <c r="I115">
        <v>1.7</v>
      </c>
    </row>
    <row r="116" spans="1:9" x14ac:dyDescent="0.25">
      <c r="A116" t="s">
        <v>122</v>
      </c>
      <c r="B116" t="s">
        <v>172</v>
      </c>
      <c r="C116" t="s">
        <v>140</v>
      </c>
      <c r="D116">
        <v>300</v>
      </c>
      <c r="E116">
        <v>300</v>
      </c>
      <c r="F116">
        <v>0</v>
      </c>
      <c r="G116">
        <v>0</v>
      </c>
      <c r="H116">
        <v>200</v>
      </c>
      <c r="I116">
        <v>100</v>
      </c>
    </row>
    <row r="117" spans="1:9" x14ac:dyDescent="0.25">
      <c r="A117" t="s">
        <v>122</v>
      </c>
      <c r="B117" t="s">
        <v>172</v>
      </c>
      <c r="C117" t="s">
        <v>173</v>
      </c>
      <c r="D117">
        <v>15000</v>
      </c>
      <c r="E117">
        <v>15000</v>
      </c>
      <c r="F117">
        <v>0</v>
      </c>
      <c r="G117">
        <v>0</v>
      </c>
      <c r="H117">
        <v>62713</v>
      </c>
      <c r="I117">
        <v>-47713</v>
      </c>
    </row>
    <row r="118" spans="1:9" x14ac:dyDescent="0.25">
      <c r="A118" t="s">
        <v>122</v>
      </c>
      <c r="B118" t="s">
        <v>172</v>
      </c>
      <c r="C118" t="s">
        <v>148</v>
      </c>
      <c r="D118">
        <v>0</v>
      </c>
      <c r="E118">
        <v>0</v>
      </c>
      <c r="F118">
        <v>0</v>
      </c>
      <c r="G118">
        <v>0</v>
      </c>
      <c r="H118">
        <v>37.19</v>
      </c>
      <c r="I118">
        <v>-37.19</v>
      </c>
    </row>
    <row r="119" spans="1:9" x14ac:dyDescent="0.25">
      <c r="A119" t="s">
        <v>174</v>
      </c>
      <c r="B119" t="s">
        <v>172</v>
      </c>
      <c r="C119" t="s">
        <v>173</v>
      </c>
      <c r="D119">
        <v>62713</v>
      </c>
      <c r="E119">
        <v>62713</v>
      </c>
      <c r="F119">
        <v>0</v>
      </c>
      <c r="G119">
        <v>0</v>
      </c>
      <c r="H119">
        <v>0</v>
      </c>
      <c r="I119">
        <v>62713</v>
      </c>
    </row>
    <row r="120" spans="1:9" x14ac:dyDescent="0.25">
      <c r="A120" t="s">
        <v>175</v>
      </c>
      <c r="B120" t="s">
        <v>123</v>
      </c>
      <c r="C120" t="s">
        <v>148</v>
      </c>
      <c r="D120">
        <v>2200</v>
      </c>
      <c r="E120">
        <v>2200</v>
      </c>
      <c r="F120">
        <v>0</v>
      </c>
      <c r="G120">
        <v>0</v>
      </c>
      <c r="H120">
        <v>0</v>
      </c>
      <c r="I120">
        <v>2200</v>
      </c>
    </row>
    <row r="121" spans="1:9" x14ac:dyDescent="0.25">
      <c r="A121" t="s">
        <v>176</v>
      </c>
      <c r="B121" t="s">
        <v>123</v>
      </c>
      <c r="C121" t="s">
        <v>124</v>
      </c>
      <c r="D121">
        <v>40000</v>
      </c>
      <c r="E121">
        <v>40000</v>
      </c>
      <c r="F121">
        <v>2775.42</v>
      </c>
      <c r="G121">
        <v>2775.42</v>
      </c>
      <c r="H121">
        <v>63834.58</v>
      </c>
      <c r="I121">
        <v>-26610</v>
      </c>
    </row>
    <row r="122" spans="1:9" x14ac:dyDescent="0.25">
      <c r="A122" t="s">
        <v>176</v>
      </c>
      <c r="B122" t="s">
        <v>123</v>
      </c>
      <c r="C122" t="s">
        <v>126</v>
      </c>
      <c r="D122">
        <v>8978</v>
      </c>
      <c r="E122">
        <v>8978</v>
      </c>
      <c r="F122">
        <v>503.74</v>
      </c>
      <c r="G122">
        <v>503.74</v>
      </c>
      <c r="H122">
        <v>11586</v>
      </c>
      <c r="I122">
        <v>-3111.74</v>
      </c>
    </row>
    <row r="123" spans="1:9" x14ac:dyDescent="0.25">
      <c r="A123" t="s">
        <v>176</v>
      </c>
      <c r="B123" t="s">
        <v>123</v>
      </c>
      <c r="C123" t="s">
        <v>127</v>
      </c>
      <c r="D123">
        <v>1000</v>
      </c>
      <c r="E123">
        <v>1000</v>
      </c>
      <c r="F123">
        <v>55.51</v>
      </c>
      <c r="G123">
        <v>55.51</v>
      </c>
      <c r="H123">
        <v>1276.73</v>
      </c>
      <c r="I123">
        <v>-332.24</v>
      </c>
    </row>
    <row r="124" spans="1:9" x14ac:dyDescent="0.25">
      <c r="A124" t="s">
        <v>176</v>
      </c>
      <c r="B124" t="s">
        <v>123</v>
      </c>
      <c r="C124" t="s">
        <v>128</v>
      </c>
      <c r="D124">
        <v>2220</v>
      </c>
      <c r="E124">
        <v>2220</v>
      </c>
      <c r="F124">
        <v>172.08</v>
      </c>
      <c r="G124">
        <v>172.08</v>
      </c>
      <c r="H124">
        <v>3957.83</v>
      </c>
      <c r="I124">
        <v>-1909.91</v>
      </c>
    </row>
    <row r="125" spans="1:9" x14ac:dyDescent="0.25">
      <c r="A125" t="s">
        <v>176</v>
      </c>
      <c r="B125" t="s">
        <v>123</v>
      </c>
      <c r="C125" t="s">
        <v>129</v>
      </c>
      <c r="D125">
        <v>850</v>
      </c>
      <c r="E125">
        <v>850</v>
      </c>
      <c r="F125">
        <v>40.24</v>
      </c>
      <c r="G125">
        <v>40.24</v>
      </c>
      <c r="H125">
        <v>925.52</v>
      </c>
      <c r="I125">
        <v>-115.76</v>
      </c>
    </row>
    <row r="126" spans="1:9" x14ac:dyDescent="0.25">
      <c r="A126" t="s">
        <v>176</v>
      </c>
      <c r="B126" t="s">
        <v>123</v>
      </c>
      <c r="C126" t="s">
        <v>130</v>
      </c>
      <c r="D126">
        <v>9400</v>
      </c>
      <c r="E126">
        <v>9400</v>
      </c>
      <c r="F126">
        <v>0</v>
      </c>
      <c r="G126">
        <v>0</v>
      </c>
      <c r="H126">
        <v>1017.33</v>
      </c>
      <c r="I126">
        <v>8382.67</v>
      </c>
    </row>
    <row r="127" spans="1:9" x14ac:dyDescent="0.25">
      <c r="A127" t="s">
        <v>176</v>
      </c>
      <c r="B127" t="s">
        <v>123</v>
      </c>
      <c r="C127" t="s">
        <v>131</v>
      </c>
      <c r="D127">
        <v>45</v>
      </c>
      <c r="E127">
        <v>45</v>
      </c>
      <c r="F127">
        <v>0</v>
      </c>
      <c r="G127">
        <v>0</v>
      </c>
      <c r="H127">
        <v>113.34</v>
      </c>
      <c r="I127">
        <v>-68.34</v>
      </c>
    </row>
    <row r="128" spans="1:9" x14ac:dyDescent="0.25">
      <c r="A128" t="s">
        <v>176</v>
      </c>
      <c r="B128" t="s">
        <v>123</v>
      </c>
      <c r="C128" t="s">
        <v>132</v>
      </c>
      <c r="D128">
        <v>300</v>
      </c>
      <c r="E128">
        <v>300</v>
      </c>
      <c r="F128">
        <v>0</v>
      </c>
      <c r="G128">
        <v>0</v>
      </c>
      <c r="H128">
        <v>34.020000000000003</v>
      </c>
      <c r="I128">
        <v>265.98</v>
      </c>
    </row>
    <row r="129" spans="1:9" x14ac:dyDescent="0.25">
      <c r="A129" t="s">
        <v>176</v>
      </c>
      <c r="B129" t="s">
        <v>123</v>
      </c>
      <c r="C129" t="s">
        <v>133</v>
      </c>
      <c r="D129">
        <v>45</v>
      </c>
      <c r="E129">
        <v>45</v>
      </c>
      <c r="F129">
        <v>0</v>
      </c>
      <c r="G129">
        <v>0</v>
      </c>
      <c r="H129">
        <v>6.3</v>
      </c>
      <c r="I129">
        <v>38.700000000000003</v>
      </c>
    </row>
    <row r="130" spans="1:9" x14ac:dyDescent="0.25">
      <c r="A130" t="s">
        <v>176</v>
      </c>
      <c r="B130" t="s">
        <v>123</v>
      </c>
      <c r="C130" t="s">
        <v>137</v>
      </c>
      <c r="D130">
        <v>4</v>
      </c>
      <c r="E130">
        <v>4</v>
      </c>
      <c r="F130">
        <v>0</v>
      </c>
      <c r="G130">
        <v>0</v>
      </c>
      <c r="H130">
        <v>0</v>
      </c>
      <c r="I130">
        <v>4</v>
      </c>
    </row>
    <row r="131" spans="1:9" x14ac:dyDescent="0.25">
      <c r="A131" t="s">
        <v>177</v>
      </c>
      <c r="B131" t="s">
        <v>149</v>
      </c>
      <c r="C131" t="s">
        <v>178</v>
      </c>
      <c r="D131">
        <v>15000</v>
      </c>
      <c r="E131">
        <v>15000</v>
      </c>
      <c r="F131">
        <v>0</v>
      </c>
      <c r="G131">
        <v>0</v>
      </c>
      <c r="H131">
        <v>0</v>
      </c>
      <c r="I131">
        <v>15000</v>
      </c>
    </row>
    <row r="132" spans="1:9" x14ac:dyDescent="0.25">
      <c r="A132" t="s">
        <v>177</v>
      </c>
      <c r="B132" t="s">
        <v>149</v>
      </c>
      <c r="C132" t="s">
        <v>179</v>
      </c>
      <c r="D132">
        <v>15000</v>
      </c>
      <c r="E132">
        <v>15000</v>
      </c>
      <c r="F132">
        <v>0</v>
      </c>
      <c r="G132">
        <v>0</v>
      </c>
      <c r="H132">
        <v>14500</v>
      </c>
      <c r="I132">
        <v>500</v>
      </c>
    </row>
    <row r="133" spans="1:9" x14ac:dyDescent="0.25">
      <c r="A133" t="s">
        <v>177</v>
      </c>
      <c r="B133" t="s">
        <v>149</v>
      </c>
      <c r="C133" t="s">
        <v>180</v>
      </c>
      <c r="D133">
        <v>15000</v>
      </c>
      <c r="E133">
        <v>15000</v>
      </c>
      <c r="F133">
        <v>0</v>
      </c>
      <c r="G133">
        <v>0</v>
      </c>
      <c r="H133">
        <v>0</v>
      </c>
      <c r="I133">
        <v>15000</v>
      </c>
    </row>
    <row r="134" spans="1:9" x14ac:dyDescent="0.25">
      <c r="A134" t="s">
        <v>177</v>
      </c>
      <c r="B134" t="s">
        <v>149</v>
      </c>
      <c r="C134" t="s">
        <v>181</v>
      </c>
      <c r="D134">
        <v>10000</v>
      </c>
      <c r="E134">
        <v>10000</v>
      </c>
      <c r="F134">
        <v>0</v>
      </c>
      <c r="G134">
        <v>0</v>
      </c>
      <c r="H134">
        <v>0</v>
      </c>
      <c r="I134">
        <v>10000</v>
      </c>
    </row>
    <row r="135" spans="1:9" x14ac:dyDescent="0.25">
      <c r="A135" t="s">
        <v>177</v>
      </c>
      <c r="B135" t="s">
        <v>149</v>
      </c>
      <c r="C135" t="s">
        <v>148</v>
      </c>
      <c r="D135">
        <v>37561.269999999997</v>
      </c>
      <c r="E135">
        <v>37561.269999999997</v>
      </c>
      <c r="F135">
        <v>0</v>
      </c>
      <c r="G135">
        <v>0</v>
      </c>
      <c r="H135">
        <v>0</v>
      </c>
      <c r="I135">
        <v>37561.269999999997</v>
      </c>
    </row>
    <row r="136" spans="1:9" x14ac:dyDescent="0.25">
      <c r="A136" t="s">
        <v>182</v>
      </c>
      <c r="B136" t="s">
        <v>150</v>
      </c>
      <c r="C136" t="s">
        <v>138</v>
      </c>
      <c r="D136">
        <v>6260.14</v>
      </c>
      <c r="E136">
        <v>6260.14</v>
      </c>
      <c r="F136">
        <v>0</v>
      </c>
      <c r="G136">
        <v>0</v>
      </c>
      <c r="H136">
        <v>0</v>
      </c>
      <c r="I136">
        <v>6260.14</v>
      </c>
    </row>
    <row r="137" spans="1:9" x14ac:dyDescent="0.25">
      <c r="A137" t="s">
        <v>183</v>
      </c>
      <c r="B137" t="s">
        <v>123</v>
      </c>
      <c r="C137" t="s">
        <v>125</v>
      </c>
      <c r="D137">
        <v>1150</v>
      </c>
      <c r="E137">
        <v>1150</v>
      </c>
      <c r="F137">
        <v>0</v>
      </c>
      <c r="G137">
        <v>0</v>
      </c>
      <c r="H137">
        <v>0</v>
      </c>
      <c r="I137">
        <v>1150</v>
      </c>
    </row>
    <row r="138" spans="1:9" x14ac:dyDescent="0.25">
      <c r="A138" t="s">
        <v>183</v>
      </c>
      <c r="B138" t="s">
        <v>123</v>
      </c>
      <c r="C138" t="s">
        <v>126</v>
      </c>
      <c r="D138">
        <v>600</v>
      </c>
      <c r="E138">
        <v>600</v>
      </c>
      <c r="F138">
        <v>0</v>
      </c>
      <c r="G138">
        <v>0</v>
      </c>
      <c r="H138">
        <v>0</v>
      </c>
      <c r="I138">
        <v>600</v>
      </c>
    </row>
    <row r="139" spans="1:9" x14ac:dyDescent="0.25">
      <c r="A139" t="s">
        <v>183</v>
      </c>
      <c r="B139" t="s">
        <v>123</v>
      </c>
      <c r="C139" t="s">
        <v>127</v>
      </c>
      <c r="D139">
        <v>150</v>
      </c>
      <c r="E139">
        <v>150</v>
      </c>
      <c r="F139">
        <v>0</v>
      </c>
      <c r="G139">
        <v>0</v>
      </c>
      <c r="H139">
        <v>0</v>
      </c>
      <c r="I139">
        <v>150</v>
      </c>
    </row>
    <row r="140" spans="1:9" x14ac:dyDescent="0.25">
      <c r="A140" t="s">
        <v>183</v>
      </c>
      <c r="B140" t="s">
        <v>123</v>
      </c>
      <c r="C140" t="s">
        <v>128</v>
      </c>
      <c r="D140">
        <v>50</v>
      </c>
      <c r="E140">
        <v>50</v>
      </c>
      <c r="F140">
        <v>0</v>
      </c>
      <c r="G140">
        <v>0</v>
      </c>
      <c r="H140">
        <v>0</v>
      </c>
      <c r="I140">
        <v>50</v>
      </c>
    </row>
    <row r="141" spans="1:9" x14ac:dyDescent="0.25">
      <c r="A141" t="s">
        <v>183</v>
      </c>
      <c r="B141" t="s">
        <v>123</v>
      </c>
      <c r="C141" t="s">
        <v>129</v>
      </c>
      <c r="D141">
        <v>50</v>
      </c>
      <c r="E141">
        <v>50</v>
      </c>
      <c r="F141">
        <v>0</v>
      </c>
      <c r="G141">
        <v>0</v>
      </c>
      <c r="H141">
        <v>0</v>
      </c>
      <c r="I141">
        <v>50</v>
      </c>
    </row>
    <row r="142" spans="1:9" x14ac:dyDescent="0.25">
      <c r="A142" t="s">
        <v>183</v>
      </c>
      <c r="B142" t="s">
        <v>123</v>
      </c>
      <c r="C142" t="s">
        <v>139</v>
      </c>
      <c r="D142">
        <v>2000</v>
      </c>
      <c r="E142">
        <v>2000</v>
      </c>
      <c r="F142">
        <v>0</v>
      </c>
      <c r="G142">
        <v>0</v>
      </c>
      <c r="H142">
        <v>0</v>
      </c>
      <c r="I142">
        <v>2000</v>
      </c>
    </row>
    <row r="143" spans="1:9" x14ac:dyDescent="0.25">
      <c r="A143" t="s">
        <v>183</v>
      </c>
      <c r="B143" t="s">
        <v>123</v>
      </c>
      <c r="C143" t="s">
        <v>148</v>
      </c>
      <c r="D143">
        <v>3233</v>
      </c>
      <c r="E143">
        <v>3233</v>
      </c>
      <c r="F143">
        <v>0</v>
      </c>
      <c r="G143">
        <v>0</v>
      </c>
      <c r="H143">
        <v>0</v>
      </c>
      <c r="I143">
        <v>3233</v>
      </c>
    </row>
    <row r="144" spans="1:9" x14ac:dyDescent="0.25">
      <c r="A144" t="s">
        <v>184</v>
      </c>
      <c r="B144" t="s">
        <v>123</v>
      </c>
      <c r="C144" t="s">
        <v>148</v>
      </c>
      <c r="D144">
        <v>1959.99</v>
      </c>
      <c r="E144">
        <v>1959.99</v>
      </c>
      <c r="F144">
        <v>0</v>
      </c>
      <c r="G144">
        <v>0</v>
      </c>
      <c r="H144">
        <v>10299</v>
      </c>
      <c r="I144">
        <v>-8339.01</v>
      </c>
    </row>
    <row r="145" spans="1:9" x14ac:dyDescent="0.25">
      <c r="A145" t="s">
        <v>184</v>
      </c>
      <c r="B145" t="s">
        <v>123</v>
      </c>
      <c r="C145" t="s">
        <v>171</v>
      </c>
      <c r="D145">
        <v>3200.01</v>
      </c>
      <c r="E145">
        <v>3200.01</v>
      </c>
      <c r="F145">
        <v>0</v>
      </c>
      <c r="G145">
        <v>0</v>
      </c>
      <c r="H145">
        <v>0</v>
      </c>
      <c r="I145">
        <v>3200.01</v>
      </c>
    </row>
    <row r="146" spans="1:9" x14ac:dyDescent="0.25">
      <c r="A146" t="s">
        <v>184</v>
      </c>
      <c r="B146" t="s">
        <v>123</v>
      </c>
      <c r="C146" t="s">
        <v>197</v>
      </c>
      <c r="D146">
        <v>5140</v>
      </c>
      <c r="E146">
        <v>5140</v>
      </c>
      <c r="F146">
        <v>0</v>
      </c>
      <c r="G146">
        <v>0</v>
      </c>
      <c r="H146">
        <v>0</v>
      </c>
      <c r="I146">
        <v>5140</v>
      </c>
    </row>
    <row r="147" spans="1:9" x14ac:dyDescent="0.25">
      <c r="A147" t="s">
        <v>185</v>
      </c>
      <c r="B147" t="s">
        <v>123</v>
      </c>
      <c r="C147" t="s">
        <v>148</v>
      </c>
      <c r="D147">
        <v>1500</v>
      </c>
      <c r="E147">
        <v>1500</v>
      </c>
      <c r="F147">
        <v>0</v>
      </c>
      <c r="G147">
        <v>0</v>
      </c>
      <c r="H147">
        <v>0</v>
      </c>
      <c r="I147">
        <v>1500</v>
      </c>
    </row>
    <row r="148" spans="1:9" x14ac:dyDescent="0.25">
      <c r="A148" t="s">
        <v>185</v>
      </c>
      <c r="B148" t="s">
        <v>149</v>
      </c>
      <c r="C148" t="s">
        <v>139</v>
      </c>
      <c r="D148">
        <v>19037</v>
      </c>
      <c r="E148">
        <v>19037</v>
      </c>
      <c r="F148">
        <v>0</v>
      </c>
      <c r="G148">
        <v>0</v>
      </c>
      <c r="H148">
        <v>10000</v>
      </c>
      <c r="I148">
        <v>9037</v>
      </c>
    </row>
    <row r="149" spans="1:9" x14ac:dyDescent="0.25">
      <c r="A149" t="s">
        <v>205</v>
      </c>
      <c r="B149" t="s">
        <v>123</v>
      </c>
      <c r="C149" t="s">
        <v>138</v>
      </c>
      <c r="D149">
        <v>52940</v>
      </c>
      <c r="E149">
        <v>52940</v>
      </c>
      <c r="F149">
        <v>0</v>
      </c>
      <c r="G149">
        <v>0</v>
      </c>
      <c r="H149">
        <v>0</v>
      </c>
      <c r="I149">
        <v>52940</v>
      </c>
    </row>
    <row r="150" spans="1:9" x14ac:dyDescent="0.25">
      <c r="A150" t="s">
        <v>203</v>
      </c>
      <c r="B150" t="s">
        <v>123</v>
      </c>
      <c r="C150" t="s">
        <v>125</v>
      </c>
      <c r="D150">
        <v>0</v>
      </c>
      <c r="E150">
        <v>0</v>
      </c>
      <c r="F150">
        <v>0</v>
      </c>
      <c r="G150">
        <v>0</v>
      </c>
      <c r="H150">
        <v>52000</v>
      </c>
      <c r="I150">
        <v>-52000</v>
      </c>
    </row>
    <row r="151" spans="1:9" x14ac:dyDescent="0.25">
      <c r="A151" t="s">
        <v>203</v>
      </c>
      <c r="B151" t="s">
        <v>123</v>
      </c>
      <c r="C151" t="s">
        <v>127</v>
      </c>
      <c r="D151">
        <v>0</v>
      </c>
      <c r="E151">
        <v>0</v>
      </c>
      <c r="F151">
        <v>0</v>
      </c>
      <c r="G151">
        <v>0</v>
      </c>
      <c r="H151">
        <v>1039.99</v>
      </c>
      <c r="I151">
        <v>-1039.99</v>
      </c>
    </row>
    <row r="152" spans="1:9" x14ac:dyDescent="0.25">
      <c r="A152" t="s">
        <v>203</v>
      </c>
      <c r="B152" t="s">
        <v>123</v>
      </c>
      <c r="C152" t="s">
        <v>128</v>
      </c>
      <c r="D152">
        <v>0</v>
      </c>
      <c r="E152">
        <v>0</v>
      </c>
      <c r="F152">
        <v>0</v>
      </c>
      <c r="G152">
        <v>0</v>
      </c>
      <c r="H152">
        <v>3223.98</v>
      </c>
      <c r="I152">
        <v>-3223.98</v>
      </c>
    </row>
    <row r="153" spans="1:9" x14ac:dyDescent="0.25">
      <c r="A153" t="s">
        <v>203</v>
      </c>
      <c r="B153" t="s">
        <v>123</v>
      </c>
      <c r="C153" t="s">
        <v>129</v>
      </c>
      <c r="D153">
        <v>0</v>
      </c>
      <c r="E153">
        <v>0</v>
      </c>
      <c r="F153">
        <v>0</v>
      </c>
      <c r="G153">
        <v>0</v>
      </c>
      <c r="H153">
        <v>753.99</v>
      </c>
      <c r="I153">
        <v>-753.99</v>
      </c>
    </row>
    <row r="154" spans="1:9" x14ac:dyDescent="0.25">
      <c r="A154" t="s">
        <v>203</v>
      </c>
      <c r="B154" t="s">
        <v>123</v>
      </c>
      <c r="C154" t="s">
        <v>139</v>
      </c>
      <c r="D154">
        <v>50000</v>
      </c>
      <c r="E154">
        <v>50000</v>
      </c>
      <c r="F154">
        <v>0</v>
      </c>
      <c r="G154">
        <v>0</v>
      </c>
      <c r="H154">
        <v>0</v>
      </c>
      <c r="I154">
        <v>50000</v>
      </c>
    </row>
    <row r="155" spans="1:9" x14ac:dyDescent="0.25">
      <c r="A155" t="s">
        <v>203</v>
      </c>
      <c r="B155" t="s">
        <v>123</v>
      </c>
      <c r="C155" t="s">
        <v>146</v>
      </c>
      <c r="D155">
        <v>50000</v>
      </c>
      <c r="E155">
        <v>50000</v>
      </c>
      <c r="F155">
        <v>56015</v>
      </c>
      <c r="G155">
        <v>56015</v>
      </c>
      <c r="H155">
        <v>0</v>
      </c>
      <c r="I155">
        <v>-6015</v>
      </c>
    </row>
    <row r="156" spans="1:9" x14ac:dyDescent="0.25">
      <c r="A156" t="s">
        <v>203</v>
      </c>
      <c r="B156" t="s">
        <v>123</v>
      </c>
      <c r="C156" t="s">
        <v>148</v>
      </c>
      <c r="D156">
        <v>15000</v>
      </c>
      <c r="E156">
        <v>15000</v>
      </c>
      <c r="F156">
        <v>0</v>
      </c>
      <c r="G156">
        <v>0</v>
      </c>
      <c r="H156">
        <v>0</v>
      </c>
      <c r="I156">
        <v>15000</v>
      </c>
    </row>
    <row r="157" spans="1:9" x14ac:dyDescent="0.25">
      <c r="A157" t="s">
        <v>203</v>
      </c>
      <c r="B157" t="s">
        <v>149</v>
      </c>
      <c r="C157" t="s">
        <v>180</v>
      </c>
      <c r="D157">
        <v>50000</v>
      </c>
      <c r="E157">
        <v>50000</v>
      </c>
      <c r="F157">
        <v>0</v>
      </c>
      <c r="G157">
        <v>0</v>
      </c>
      <c r="H157">
        <v>0</v>
      </c>
      <c r="I157">
        <v>50000</v>
      </c>
    </row>
    <row r="158" spans="1:9" x14ac:dyDescent="0.25">
      <c r="A158" t="s">
        <v>203</v>
      </c>
      <c r="B158" t="s">
        <v>151</v>
      </c>
      <c r="C158" t="s">
        <v>125</v>
      </c>
      <c r="D158">
        <v>0</v>
      </c>
      <c r="E158">
        <v>0</v>
      </c>
      <c r="F158">
        <v>0</v>
      </c>
      <c r="G158">
        <v>0</v>
      </c>
      <c r="H158">
        <v>4000</v>
      </c>
      <c r="I158">
        <v>-4000</v>
      </c>
    </row>
    <row r="159" spans="1:9" x14ac:dyDescent="0.25">
      <c r="A159" t="s">
        <v>203</v>
      </c>
      <c r="B159" t="s">
        <v>151</v>
      </c>
      <c r="C159" t="s">
        <v>127</v>
      </c>
      <c r="D159">
        <v>0</v>
      </c>
      <c r="E159">
        <v>0</v>
      </c>
      <c r="F159">
        <v>0</v>
      </c>
      <c r="G159">
        <v>0</v>
      </c>
      <c r="H159">
        <v>80</v>
      </c>
      <c r="I159">
        <v>-80</v>
      </c>
    </row>
    <row r="160" spans="1:9" x14ac:dyDescent="0.25">
      <c r="A160" t="s">
        <v>203</v>
      </c>
      <c r="B160" t="s">
        <v>151</v>
      </c>
      <c r="C160" t="s">
        <v>128</v>
      </c>
      <c r="D160">
        <v>0</v>
      </c>
      <c r="E160">
        <v>0</v>
      </c>
      <c r="F160">
        <v>0</v>
      </c>
      <c r="G160">
        <v>0</v>
      </c>
      <c r="H160">
        <v>248</v>
      </c>
      <c r="I160">
        <v>-248</v>
      </c>
    </row>
    <row r="161" spans="1:9" x14ac:dyDescent="0.25">
      <c r="A161" t="s">
        <v>203</v>
      </c>
      <c r="B161" t="s">
        <v>151</v>
      </c>
      <c r="C161" t="s">
        <v>129</v>
      </c>
      <c r="D161">
        <v>0</v>
      </c>
      <c r="E161">
        <v>0</v>
      </c>
      <c r="F161">
        <v>0</v>
      </c>
      <c r="G161">
        <v>0</v>
      </c>
      <c r="H161">
        <v>58</v>
      </c>
      <c r="I161">
        <v>-58</v>
      </c>
    </row>
    <row r="162" spans="1:9" x14ac:dyDescent="0.25">
      <c r="A162" t="s">
        <v>203</v>
      </c>
      <c r="B162" t="s">
        <v>159</v>
      </c>
      <c r="C162" t="s">
        <v>125</v>
      </c>
      <c r="D162">
        <v>0</v>
      </c>
      <c r="E162">
        <v>0</v>
      </c>
      <c r="F162">
        <v>0</v>
      </c>
      <c r="G162">
        <v>0</v>
      </c>
      <c r="H162">
        <v>12000</v>
      </c>
      <c r="I162">
        <v>-12000</v>
      </c>
    </row>
    <row r="163" spans="1:9" x14ac:dyDescent="0.25">
      <c r="A163" t="s">
        <v>203</v>
      </c>
      <c r="B163" t="s">
        <v>159</v>
      </c>
      <c r="C163" t="s">
        <v>127</v>
      </c>
      <c r="D163">
        <v>0</v>
      </c>
      <c r="E163">
        <v>0</v>
      </c>
      <c r="F163">
        <v>0</v>
      </c>
      <c r="G163">
        <v>0</v>
      </c>
      <c r="H163">
        <v>240</v>
      </c>
      <c r="I163">
        <v>-240</v>
      </c>
    </row>
    <row r="164" spans="1:9" x14ac:dyDescent="0.25">
      <c r="A164" t="s">
        <v>203</v>
      </c>
      <c r="B164" t="s">
        <v>159</v>
      </c>
      <c r="C164" t="s">
        <v>128</v>
      </c>
      <c r="D164">
        <v>0</v>
      </c>
      <c r="E164">
        <v>0</v>
      </c>
      <c r="F164">
        <v>0</v>
      </c>
      <c r="G164">
        <v>0</v>
      </c>
      <c r="H164">
        <v>744</v>
      </c>
      <c r="I164">
        <v>-744</v>
      </c>
    </row>
    <row r="165" spans="1:9" x14ac:dyDescent="0.25">
      <c r="A165" t="s">
        <v>203</v>
      </c>
      <c r="B165" t="s">
        <v>159</v>
      </c>
      <c r="C165" t="s">
        <v>129</v>
      </c>
      <c r="D165">
        <v>0</v>
      </c>
      <c r="E165">
        <v>0</v>
      </c>
      <c r="F165">
        <v>0</v>
      </c>
      <c r="G165">
        <v>0</v>
      </c>
      <c r="H165">
        <v>174</v>
      </c>
      <c r="I165">
        <v>-174</v>
      </c>
    </row>
    <row r="166" spans="1:9" x14ac:dyDescent="0.25">
      <c r="A166" t="s">
        <v>203</v>
      </c>
      <c r="B166" t="s">
        <v>160</v>
      </c>
      <c r="C166" t="s">
        <v>125</v>
      </c>
      <c r="D166">
        <v>0</v>
      </c>
      <c r="E166">
        <v>0</v>
      </c>
      <c r="F166">
        <v>0</v>
      </c>
      <c r="G166">
        <v>0</v>
      </c>
      <c r="H166">
        <v>4000</v>
      </c>
      <c r="I166">
        <v>-4000</v>
      </c>
    </row>
    <row r="167" spans="1:9" x14ac:dyDescent="0.25">
      <c r="A167" t="s">
        <v>203</v>
      </c>
      <c r="B167" t="s">
        <v>160</v>
      </c>
      <c r="C167" t="s">
        <v>127</v>
      </c>
      <c r="D167">
        <v>0</v>
      </c>
      <c r="E167">
        <v>0</v>
      </c>
      <c r="F167">
        <v>0</v>
      </c>
      <c r="G167">
        <v>0</v>
      </c>
      <c r="H167">
        <v>80.010000000000005</v>
      </c>
      <c r="I167">
        <v>-80.010000000000005</v>
      </c>
    </row>
    <row r="168" spans="1:9" x14ac:dyDescent="0.25">
      <c r="A168" t="s">
        <v>203</v>
      </c>
      <c r="B168" t="s">
        <v>160</v>
      </c>
      <c r="C168" t="s">
        <v>128</v>
      </c>
      <c r="D168">
        <v>0</v>
      </c>
      <c r="E168">
        <v>0</v>
      </c>
      <c r="F168">
        <v>0</v>
      </c>
      <c r="G168">
        <v>0</v>
      </c>
      <c r="H168">
        <v>248</v>
      </c>
      <c r="I168">
        <v>-248</v>
      </c>
    </row>
    <row r="169" spans="1:9" x14ac:dyDescent="0.25">
      <c r="A169" t="s">
        <v>203</v>
      </c>
      <c r="B169" t="s">
        <v>160</v>
      </c>
      <c r="C169" t="s">
        <v>129</v>
      </c>
      <c r="D169">
        <v>0</v>
      </c>
      <c r="E169">
        <v>0</v>
      </c>
      <c r="F169">
        <v>0</v>
      </c>
      <c r="G169">
        <v>0</v>
      </c>
      <c r="H169">
        <v>58</v>
      </c>
      <c r="I169">
        <v>-58</v>
      </c>
    </row>
    <row r="170" spans="1:9" x14ac:dyDescent="0.25">
      <c r="A170" t="s">
        <v>203</v>
      </c>
      <c r="B170" t="s">
        <v>160</v>
      </c>
      <c r="C170" t="s">
        <v>148</v>
      </c>
      <c r="D170">
        <v>18361</v>
      </c>
      <c r="E170">
        <v>18361</v>
      </c>
      <c r="F170">
        <v>0</v>
      </c>
      <c r="G170">
        <v>0</v>
      </c>
      <c r="H170">
        <v>0</v>
      </c>
      <c r="I170">
        <v>18361</v>
      </c>
    </row>
    <row r="171" spans="1:9" x14ac:dyDescent="0.25">
      <c r="A171" t="s">
        <v>186</v>
      </c>
      <c r="B171" t="s">
        <v>123</v>
      </c>
      <c r="C171" t="s">
        <v>146</v>
      </c>
      <c r="D171">
        <v>110000</v>
      </c>
      <c r="E171">
        <v>110000</v>
      </c>
      <c r="F171">
        <v>0</v>
      </c>
      <c r="G171">
        <v>0</v>
      </c>
      <c r="H171">
        <v>54250</v>
      </c>
      <c r="I171">
        <v>55750</v>
      </c>
    </row>
    <row r="172" spans="1:9" x14ac:dyDescent="0.25">
      <c r="A172" t="s">
        <v>186</v>
      </c>
      <c r="B172" t="s">
        <v>123</v>
      </c>
      <c r="C172" t="s">
        <v>148</v>
      </c>
      <c r="D172">
        <v>90000</v>
      </c>
      <c r="E172">
        <v>90000</v>
      </c>
      <c r="F172">
        <v>0</v>
      </c>
      <c r="G172">
        <v>0</v>
      </c>
      <c r="H172">
        <v>0</v>
      </c>
      <c r="I172">
        <v>90000</v>
      </c>
    </row>
    <row r="173" spans="1:9" x14ac:dyDescent="0.25">
      <c r="A173" t="s">
        <v>186</v>
      </c>
      <c r="B173" t="s">
        <v>149</v>
      </c>
      <c r="C173" t="s">
        <v>180</v>
      </c>
      <c r="D173">
        <v>9837</v>
      </c>
      <c r="E173">
        <v>9837</v>
      </c>
      <c r="F173">
        <v>0</v>
      </c>
      <c r="G173">
        <v>0</v>
      </c>
      <c r="H173">
        <v>0</v>
      </c>
      <c r="I173">
        <v>9837</v>
      </c>
    </row>
    <row r="174" spans="1:9" x14ac:dyDescent="0.25">
      <c r="A174" t="s">
        <v>186</v>
      </c>
      <c r="B174" t="s">
        <v>160</v>
      </c>
      <c r="C174" t="s">
        <v>124</v>
      </c>
      <c r="D174">
        <v>45000</v>
      </c>
      <c r="E174">
        <v>45000</v>
      </c>
      <c r="F174">
        <v>3267.98</v>
      </c>
      <c r="G174">
        <v>3267.98</v>
      </c>
      <c r="H174">
        <v>35947.9</v>
      </c>
      <c r="I174">
        <v>5784.12</v>
      </c>
    </row>
    <row r="175" spans="1:9" x14ac:dyDescent="0.25">
      <c r="A175" t="s">
        <v>186</v>
      </c>
      <c r="B175" t="s">
        <v>160</v>
      </c>
      <c r="C175" t="s">
        <v>126</v>
      </c>
      <c r="D175">
        <v>6000</v>
      </c>
      <c r="E175">
        <v>6000</v>
      </c>
      <c r="F175">
        <v>593.12</v>
      </c>
      <c r="G175">
        <v>593.12</v>
      </c>
      <c r="H175">
        <v>6524.37</v>
      </c>
      <c r="I175">
        <v>-1117.49</v>
      </c>
    </row>
    <row r="176" spans="1:9" x14ac:dyDescent="0.25">
      <c r="A176" t="s">
        <v>186</v>
      </c>
      <c r="B176" t="s">
        <v>160</v>
      </c>
      <c r="C176" t="s">
        <v>127</v>
      </c>
      <c r="D176">
        <v>1000</v>
      </c>
      <c r="E176">
        <v>1000</v>
      </c>
      <c r="F176">
        <v>65.36</v>
      </c>
      <c r="G176">
        <v>65.36</v>
      </c>
      <c r="H176">
        <v>718.96</v>
      </c>
      <c r="I176">
        <v>215.68</v>
      </c>
    </row>
    <row r="177" spans="1:9" x14ac:dyDescent="0.25">
      <c r="A177" t="s">
        <v>186</v>
      </c>
      <c r="B177" t="s">
        <v>160</v>
      </c>
      <c r="C177" t="s">
        <v>128</v>
      </c>
      <c r="D177">
        <v>2000</v>
      </c>
      <c r="E177">
        <v>2000</v>
      </c>
      <c r="F177">
        <v>202.62</v>
      </c>
      <c r="G177">
        <v>202.62</v>
      </c>
      <c r="H177">
        <v>2228.8200000000002</v>
      </c>
      <c r="I177">
        <v>-431.44</v>
      </c>
    </row>
    <row r="178" spans="1:9" x14ac:dyDescent="0.25">
      <c r="A178" t="s">
        <v>186</v>
      </c>
      <c r="B178" t="s">
        <v>160</v>
      </c>
      <c r="C178" t="s">
        <v>129</v>
      </c>
      <c r="D178">
        <v>800</v>
      </c>
      <c r="E178">
        <v>800</v>
      </c>
      <c r="F178">
        <v>47.4</v>
      </c>
      <c r="G178">
        <v>47.4</v>
      </c>
      <c r="H178">
        <v>521.4</v>
      </c>
      <c r="I178">
        <v>231.2</v>
      </c>
    </row>
    <row r="179" spans="1:9" x14ac:dyDescent="0.25">
      <c r="A179" t="s">
        <v>186</v>
      </c>
      <c r="B179" t="s">
        <v>160</v>
      </c>
      <c r="C179" t="s">
        <v>130</v>
      </c>
      <c r="D179">
        <v>5200</v>
      </c>
      <c r="E179">
        <v>5200</v>
      </c>
      <c r="F179">
        <v>192.98</v>
      </c>
      <c r="G179">
        <v>192.98</v>
      </c>
      <c r="H179">
        <v>2129.77</v>
      </c>
      <c r="I179">
        <v>2877.25</v>
      </c>
    </row>
    <row r="180" spans="1:9" x14ac:dyDescent="0.25">
      <c r="A180" t="s">
        <v>186</v>
      </c>
      <c r="B180" t="s">
        <v>160</v>
      </c>
      <c r="C180" t="s">
        <v>131</v>
      </c>
      <c r="D180">
        <v>100</v>
      </c>
      <c r="E180">
        <v>100</v>
      </c>
      <c r="F180">
        <v>5.25</v>
      </c>
      <c r="G180">
        <v>5.25</v>
      </c>
      <c r="H180">
        <v>87.06</v>
      </c>
      <c r="I180">
        <v>7.69</v>
      </c>
    </row>
    <row r="181" spans="1:9" x14ac:dyDescent="0.25">
      <c r="A181" t="s">
        <v>186</v>
      </c>
      <c r="B181" t="s">
        <v>160</v>
      </c>
      <c r="C181" t="s">
        <v>132</v>
      </c>
      <c r="D181">
        <v>400</v>
      </c>
      <c r="E181">
        <v>400</v>
      </c>
      <c r="F181">
        <v>11.44</v>
      </c>
      <c r="G181">
        <v>11.44</v>
      </c>
      <c r="H181">
        <v>125.84</v>
      </c>
      <c r="I181">
        <v>262.72000000000003</v>
      </c>
    </row>
    <row r="182" spans="1:9" x14ac:dyDescent="0.25">
      <c r="A182" t="s">
        <v>186</v>
      </c>
      <c r="B182" t="s">
        <v>160</v>
      </c>
      <c r="C182" t="s">
        <v>133</v>
      </c>
      <c r="D182">
        <v>100</v>
      </c>
      <c r="E182">
        <v>100</v>
      </c>
      <c r="F182">
        <v>2.5</v>
      </c>
      <c r="G182">
        <v>2.5</v>
      </c>
      <c r="H182">
        <v>27.5</v>
      </c>
      <c r="I182">
        <v>70</v>
      </c>
    </row>
    <row r="183" spans="1:9" x14ac:dyDescent="0.25">
      <c r="A183" t="s">
        <v>186</v>
      </c>
      <c r="B183" t="s">
        <v>160</v>
      </c>
      <c r="C183" t="s">
        <v>137</v>
      </c>
      <c r="D183">
        <v>10</v>
      </c>
      <c r="E183">
        <v>10</v>
      </c>
      <c r="F183">
        <v>2.2999999999999998</v>
      </c>
      <c r="G183">
        <v>2.2999999999999998</v>
      </c>
      <c r="H183">
        <v>0</v>
      </c>
      <c r="I183">
        <v>7.7</v>
      </c>
    </row>
    <row r="184" spans="1:9" x14ac:dyDescent="0.25">
      <c r="A184" t="s">
        <v>186</v>
      </c>
      <c r="B184" t="s">
        <v>160</v>
      </c>
      <c r="C184" t="s">
        <v>148</v>
      </c>
      <c r="D184">
        <v>50000</v>
      </c>
      <c r="E184">
        <v>50000</v>
      </c>
      <c r="F184">
        <v>0</v>
      </c>
      <c r="G184">
        <v>0</v>
      </c>
      <c r="H184">
        <v>0</v>
      </c>
      <c r="I184">
        <v>50000</v>
      </c>
    </row>
    <row r="185" spans="1:9" x14ac:dyDescent="0.25">
      <c r="A185" t="s">
        <v>186</v>
      </c>
      <c r="B185" t="s">
        <v>194</v>
      </c>
      <c r="C185" t="s">
        <v>196</v>
      </c>
      <c r="D185">
        <v>100000</v>
      </c>
      <c r="E185">
        <v>100000</v>
      </c>
      <c r="F185">
        <v>0</v>
      </c>
      <c r="G185">
        <v>0</v>
      </c>
      <c r="H185">
        <v>0</v>
      </c>
      <c r="I185">
        <v>100000</v>
      </c>
    </row>
    <row r="186" spans="1:9" x14ac:dyDescent="0.25">
      <c r="A186" t="s">
        <v>187</v>
      </c>
      <c r="B186" t="s">
        <v>149</v>
      </c>
      <c r="C186" t="s">
        <v>178</v>
      </c>
      <c r="D186">
        <v>2915</v>
      </c>
      <c r="E186">
        <v>2915</v>
      </c>
      <c r="F186">
        <v>0</v>
      </c>
      <c r="G186">
        <v>0</v>
      </c>
      <c r="H186">
        <v>0</v>
      </c>
      <c r="I186">
        <v>2915</v>
      </c>
    </row>
    <row r="187" spans="1:9" x14ac:dyDescent="0.25">
      <c r="A187" t="s">
        <v>187</v>
      </c>
      <c r="B187" t="s">
        <v>149</v>
      </c>
      <c r="C187" t="s">
        <v>179</v>
      </c>
      <c r="D187">
        <v>2500</v>
      </c>
      <c r="E187">
        <v>2500</v>
      </c>
      <c r="F187">
        <v>0</v>
      </c>
      <c r="G187">
        <v>0</v>
      </c>
      <c r="H187">
        <v>0</v>
      </c>
      <c r="I187">
        <v>2500</v>
      </c>
    </row>
    <row r="188" spans="1:9" x14ac:dyDescent="0.25">
      <c r="A188" t="s">
        <v>187</v>
      </c>
      <c r="B188" t="s">
        <v>149</v>
      </c>
      <c r="C188" t="s">
        <v>180</v>
      </c>
      <c r="D188">
        <v>2000</v>
      </c>
      <c r="E188">
        <v>2000</v>
      </c>
      <c r="F188">
        <v>0</v>
      </c>
      <c r="G188">
        <v>0</v>
      </c>
      <c r="H188">
        <v>0</v>
      </c>
      <c r="I188">
        <v>2000</v>
      </c>
    </row>
    <row r="189" spans="1:9" x14ac:dyDescent="0.25">
      <c r="A189" t="s">
        <v>187</v>
      </c>
      <c r="B189" t="s">
        <v>149</v>
      </c>
      <c r="C189" t="s">
        <v>181</v>
      </c>
      <c r="D189">
        <v>2000</v>
      </c>
      <c r="E189">
        <v>2000</v>
      </c>
      <c r="F189">
        <v>0</v>
      </c>
      <c r="G189">
        <v>0</v>
      </c>
      <c r="H189">
        <v>0</v>
      </c>
      <c r="I189">
        <v>2000</v>
      </c>
    </row>
    <row r="190" spans="1:9" x14ac:dyDescent="0.25">
      <c r="A190" t="s">
        <v>188</v>
      </c>
      <c r="B190" t="s">
        <v>149</v>
      </c>
      <c r="C190" t="s">
        <v>178</v>
      </c>
      <c r="D190">
        <v>805</v>
      </c>
      <c r="E190">
        <v>805</v>
      </c>
      <c r="F190">
        <v>0</v>
      </c>
      <c r="G190">
        <v>0</v>
      </c>
      <c r="H190">
        <v>0</v>
      </c>
      <c r="I190">
        <v>805</v>
      </c>
    </row>
    <row r="191" spans="1:9" x14ac:dyDescent="0.25">
      <c r="A191" t="s">
        <v>189</v>
      </c>
      <c r="B191" t="s">
        <v>123</v>
      </c>
      <c r="C191" t="s">
        <v>139</v>
      </c>
      <c r="D191">
        <v>9768</v>
      </c>
      <c r="E191">
        <v>9768</v>
      </c>
      <c r="F191">
        <v>0</v>
      </c>
      <c r="G191">
        <v>0</v>
      </c>
      <c r="H191">
        <v>0</v>
      </c>
      <c r="I191">
        <v>9768</v>
      </c>
    </row>
    <row r="192" spans="1:9" x14ac:dyDescent="0.25">
      <c r="A192" t="s">
        <v>189</v>
      </c>
      <c r="B192" t="s">
        <v>123</v>
      </c>
      <c r="C192" t="s">
        <v>148</v>
      </c>
      <c r="D192">
        <v>0</v>
      </c>
      <c r="E192">
        <v>0</v>
      </c>
      <c r="F192">
        <v>0</v>
      </c>
      <c r="G192">
        <v>0</v>
      </c>
      <c r="H192">
        <v>358.2</v>
      </c>
      <c r="I192">
        <v>-358.2</v>
      </c>
    </row>
    <row r="193" spans="1:9" x14ac:dyDescent="0.25">
      <c r="A193" t="s">
        <v>189</v>
      </c>
      <c r="B193" t="s">
        <v>149</v>
      </c>
      <c r="C193" t="s">
        <v>139</v>
      </c>
      <c r="D193">
        <v>6487.36</v>
      </c>
      <c r="E193">
        <v>6487.36</v>
      </c>
      <c r="F193">
        <v>0</v>
      </c>
      <c r="G193">
        <v>0</v>
      </c>
      <c r="H193">
        <v>0</v>
      </c>
      <c r="I193">
        <v>6487.36</v>
      </c>
    </row>
    <row r="194" spans="1:9" x14ac:dyDescent="0.25">
      <c r="A194" t="s">
        <v>190</v>
      </c>
      <c r="B194" t="s">
        <v>150</v>
      </c>
      <c r="C194" t="s">
        <v>147</v>
      </c>
      <c r="D194">
        <v>2679</v>
      </c>
      <c r="E194">
        <v>2679</v>
      </c>
      <c r="F194">
        <v>0</v>
      </c>
      <c r="G194">
        <v>0</v>
      </c>
      <c r="H194">
        <v>0</v>
      </c>
      <c r="I194">
        <v>2679</v>
      </c>
    </row>
    <row r="195" spans="1:9" x14ac:dyDescent="0.25">
      <c r="A195" t="s">
        <v>206</v>
      </c>
      <c r="B195" t="s">
        <v>123</v>
      </c>
      <c r="C195" t="s">
        <v>208</v>
      </c>
      <c r="D195">
        <v>2857.16</v>
      </c>
      <c r="E195">
        <v>2857.16</v>
      </c>
      <c r="F195">
        <v>0</v>
      </c>
      <c r="G195">
        <v>0</v>
      </c>
      <c r="H195">
        <v>0</v>
      </c>
      <c r="I195">
        <v>2857.16</v>
      </c>
    </row>
    <row r="196" spans="1:9" x14ac:dyDescent="0.25">
      <c r="A196" t="s">
        <v>191</v>
      </c>
      <c r="B196" t="s">
        <v>123</v>
      </c>
      <c r="C196" t="s">
        <v>146</v>
      </c>
      <c r="D196">
        <v>45000</v>
      </c>
      <c r="E196">
        <v>45000</v>
      </c>
      <c r="F196">
        <v>0</v>
      </c>
      <c r="G196">
        <v>0</v>
      </c>
      <c r="H196">
        <v>7870.5</v>
      </c>
      <c r="I196">
        <v>37129.5</v>
      </c>
    </row>
    <row r="197" spans="1:9" x14ac:dyDescent="0.25">
      <c r="A197" t="s">
        <v>191</v>
      </c>
      <c r="B197" t="s">
        <v>123</v>
      </c>
      <c r="C197" t="s">
        <v>148</v>
      </c>
      <c r="D197">
        <v>28533</v>
      </c>
      <c r="E197">
        <v>28533</v>
      </c>
      <c r="F197">
        <v>0</v>
      </c>
      <c r="G197">
        <v>0</v>
      </c>
      <c r="H197">
        <v>0</v>
      </c>
      <c r="I197">
        <v>28533</v>
      </c>
    </row>
    <row r="198" spans="1:9" x14ac:dyDescent="0.25">
      <c r="A198" t="s">
        <v>191</v>
      </c>
      <c r="B198" t="s">
        <v>149</v>
      </c>
      <c r="C198" t="s">
        <v>180</v>
      </c>
      <c r="D198">
        <v>12000</v>
      </c>
      <c r="E198">
        <v>12000</v>
      </c>
      <c r="F198">
        <v>0</v>
      </c>
      <c r="G198">
        <v>0</v>
      </c>
      <c r="H198">
        <v>0</v>
      </c>
      <c r="I198">
        <v>12000</v>
      </c>
    </row>
    <row r="199" spans="1:9" x14ac:dyDescent="0.25">
      <c r="A199" t="s">
        <v>191</v>
      </c>
      <c r="B199" t="s">
        <v>149</v>
      </c>
      <c r="C199" t="s">
        <v>139</v>
      </c>
      <c r="D199">
        <v>15000</v>
      </c>
      <c r="E199">
        <v>15000</v>
      </c>
      <c r="F199">
        <v>0</v>
      </c>
      <c r="G199">
        <v>0</v>
      </c>
      <c r="H199">
        <v>0</v>
      </c>
      <c r="I199">
        <v>15000</v>
      </c>
    </row>
    <row r="200" spans="1:9" x14ac:dyDescent="0.25">
      <c r="A200" t="s">
        <v>192</v>
      </c>
      <c r="B200" t="s">
        <v>123</v>
      </c>
      <c r="C200" t="s">
        <v>124</v>
      </c>
      <c r="D200">
        <v>41332.5</v>
      </c>
      <c r="E200">
        <v>41332.5</v>
      </c>
      <c r="F200">
        <v>0</v>
      </c>
      <c r="G200">
        <v>0</v>
      </c>
      <c r="H200">
        <v>0</v>
      </c>
      <c r="I200">
        <v>41332.5</v>
      </c>
    </row>
    <row r="201" spans="1:9" x14ac:dyDescent="0.25">
      <c r="A201" t="s">
        <v>192</v>
      </c>
      <c r="B201" t="s">
        <v>123</v>
      </c>
      <c r="C201" t="s">
        <v>126</v>
      </c>
      <c r="D201">
        <v>14180</v>
      </c>
      <c r="E201">
        <v>14180</v>
      </c>
      <c r="F201">
        <v>0</v>
      </c>
      <c r="G201">
        <v>0</v>
      </c>
      <c r="H201">
        <v>0</v>
      </c>
      <c r="I201">
        <v>14180</v>
      </c>
    </row>
    <row r="202" spans="1:9" x14ac:dyDescent="0.25">
      <c r="A202" t="s">
        <v>192</v>
      </c>
      <c r="B202" t="s">
        <v>123</v>
      </c>
      <c r="C202" t="s">
        <v>127</v>
      </c>
      <c r="D202">
        <v>1526</v>
      </c>
      <c r="E202">
        <v>1526</v>
      </c>
      <c r="F202">
        <v>0</v>
      </c>
      <c r="G202">
        <v>0</v>
      </c>
      <c r="H202">
        <v>0</v>
      </c>
      <c r="I202">
        <v>1526</v>
      </c>
    </row>
    <row r="203" spans="1:9" x14ac:dyDescent="0.25">
      <c r="A203" t="s">
        <v>192</v>
      </c>
      <c r="B203" t="s">
        <v>123</v>
      </c>
      <c r="C203" t="s">
        <v>128</v>
      </c>
      <c r="D203">
        <v>838</v>
      </c>
      <c r="E203">
        <v>838</v>
      </c>
      <c r="F203">
        <v>0</v>
      </c>
      <c r="G203">
        <v>0</v>
      </c>
      <c r="H203">
        <v>0</v>
      </c>
      <c r="I203">
        <v>838</v>
      </c>
    </row>
    <row r="204" spans="1:9" x14ac:dyDescent="0.25">
      <c r="A204" t="s">
        <v>192</v>
      </c>
      <c r="B204" t="s">
        <v>123</v>
      </c>
      <c r="C204" t="s">
        <v>129</v>
      </c>
      <c r="D204">
        <v>1467</v>
      </c>
      <c r="E204">
        <v>1467</v>
      </c>
      <c r="F204">
        <v>0</v>
      </c>
      <c r="G204">
        <v>0</v>
      </c>
      <c r="H204">
        <v>0</v>
      </c>
      <c r="I204">
        <v>1467</v>
      </c>
    </row>
    <row r="205" spans="1:9" x14ac:dyDescent="0.25">
      <c r="A205" t="s">
        <v>192</v>
      </c>
      <c r="B205" t="s">
        <v>123</v>
      </c>
      <c r="C205" t="s">
        <v>130</v>
      </c>
      <c r="D205">
        <v>8000</v>
      </c>
      <c r="E205">
        <v>8000</v>
      </c>
      <c r="F205">
        <v>0</v>
      </c>
      <c r="G205">
        <v>0</v>
      </c>
      <c r="H205">
        <v>0</v>
      </c>
      <c r="I205">
        <v>8000</v>
      </c>
    </row>
    <row r="206" spans="1:9" x14ac:dyDescent="0.25">
      <c r="A206" t="s">
        <v>192</v>
      </c>
      <c r="B206" t="s">
        <v>123</v>
      </c>
      <c r="C206" t="s">
        <v>131</v>
      </c>
      <c r="D206">
        <v>1000</v>
      </c>
      <c r="E206">
        <v>1000</v>
      </c>
      <c r="F206">
        <v>0</v>
      </c>
      <c r="G206">
        <v>0</v>
      </c>
      <c r="H206">
        <v>0</v>
      </c>
      <c r="I206">
        <v>1000</v>
      </c>
    </row>
    <row r="207" spans="1:9" x14ac:dyDescent="0.25">
      <c r="A207" t="s">
        <v>192</v>
      </c>
      <c r="B207" t="s">
        <v>123</v>
      </c>
      <c r="C207" t="s">
        <v>132</v>
      </c>
      <c r="D207">
        <v>200</v>
      </c>
      <c r="E207">
        <v>200</v>
      </c>
      <c r="F207">
        <v>0</v>
      </c>
      <c r="G207">
        <v>0</v>
      </c>
      <c r="H207">
        <v>0</v>
      </c>
      <c r="I207">
        <v>200</v>
      </c>
    </row>
    <row r="208" spans="1:9" x14ac:dyDescent="0.25">
      <c r="A208" t="s">
        <v>192</v>
      </c>
      <c r="B208" t="s">
        <v>123</v>
      </c>
      <c r="C208" t="s">
        <v>133</v>
      </c>
      <c r="D208">
        <v>200</v>
      </c>
      <c r="E208">
        <v>200</v>
      </c>
      <c r="F208">
        <v>0</v>
      </c>
      <c r="G208">
        <v>0</v>
      </c>
      <c r="H208">
        <v>0</v>
      </c>
      <c r="I208">
        <v>200</v>
      </c>
    </row>
    <row r="209" spans="1:9" x14ac:dyDescent="0.25">
      <c r="A209" t="s">
        <v>192</v>
      </c>
      <c r="B209" t="s">
        <v>123</v>
      </c>
      <c r="C209" t="s">
        <v>134</v>
      </c>
      <c r="D209">
        <v>80</v>
      </c>
      <c r="E209">
        <v>80</v>
      </c>
      <c r="F209">
        <v>0</v>
      </c>
      <c r="G209">
        <v>0</v>
      </c>
      <c r="H209">
        <v>0</v>
      </c>
      <c r="I209">
        <v>80</v>
      </c>
    </row>
    <row r="210" spans="1:9" x14ac:dyDescent="0.25">
      <c r="A210" t="s">
        <v>192</v>
      </c>
      <c r="B210" t="s">
        <v>123</v>
      </c>
      <c r="C210" t="s">
        <v>136</v>
      </c>
      <c r="D210">
        <v>6</v>
      </c>
      <c r="E210">
        <v>6</v>
      </c>
      <c r="F210">
        <v>0</v>
      </c>
      <c r="G210">
        <v>0</v>
      </c>
      <c r="H210">
        <v>0</v>
      </c>
      <c r="I210">
        <v>6</v>
      </c>
    </row>
    <row r="211" spans="1:9" x14ac:dyDescent="0.25">
      <c r="A211" t="s">
        <v>192</v>
      </c>
      <c r="B211" t="s">
        <v>123</v>
      </c>
      <c r="C211" t="s">
        <v>137</v>
      </c>
      <c r="D211">
        <v>6</v>
      </c>
      <c r="E211">
        <v>6</v>
      </c>
      <c r="F211">
        <v>0</v>
      </c>
      <c r="G211">
        <v>0</v>
      </c>
      <c r="H211">
        <v>0</v>
      </c>
      <c r="I211">
        <v>6</v>
      </c>
    </row>
    <row r="212" spans="1:9" x14ac:dyDescent="0.25">
      <c r="A212" t="s">
        <v>192</v>
      </c>
      <c r="B212" t="s">
        <v>123</v>
      </c>
      <c r="C212" t="s">
        <v>138</v>
      </c>
      <c r="D212">
        <v>1250</v>
      </c>
      <c r="E212">
        <v>1250</v>
      </c>
      <c r="F212">
        <v>0</v>
      </c>
      <c r="G212">
        <v>0</v>
      </c>
      <c r="H212">
        <v>0</v>
      </c>
      <c r="I212">
        <v>1250</v>
      </c>
    </row>
    <row r="213" spans="1:9" x14ac:dyDescent="0.25">
      <c r="A213" t="s">
        <v>192</v>
      </c>
      <c r="B213" t="s">
        <v>123</v>
      </c>
      <c r="C213" t="s">
        <v>139</v>
      </c>
      <c r="D213">
        <v>1500</v>
      </c>
      <c r="E213">
        <v>1500</v>
      </c>
      <c r="F213">
        <v>0</v>
      </c>
      <c r="G213">
        <v>0</v>
      </c>
      <c r="H213">
        <v>0</v>
      </c>
      <c r="I213">
        <v>1500</v>
      </c>
    </row>
    <row r="214" spans="1:9" x14ac:dyDescent="0.25">
      <c r="A214" t="s">
        <v>192</v>
      </c>
      <c r="B214" t="s">
        <v>123</v>
      </c>
      <c r="C214" t="s">
        <v>142</v>
      </c>
      <c r="D214">
        <v>1250</v>
      </c>
      <c r="E214">
        <v>1250</v>
      </c>
      <c r="F214">
        <v>0</v>
      </c>
      <c r="G214">
        <v>0</v>
      </c>
      <c r="H214">
        <v>0</v>
      </c>
      <c r="I214">
        <v>1250</v>
      </c>
    </row>
    <row r="215" spans="1:9" x14ac:dyDescent="0.25">
      <c r="A215" t="s">
        <v>192</v>
      </c>
      <c r="B215" t="s">
        <v>123</v>
      </c>
      <c r="C215" t="s">
        <v>146</v>
      </c>
      <c r="D215">
        <v>10000</v>
      </c>
      <c r="E215">
        <v>10000</v>
      </c>
      <c r="F215">
        <v>0</v>
      </c>
      <c r="G215">
        <v>0</v>
      </c>
      <c r="H215">
        <v>0</v>
      </c>
      <c r="I215">
        <v>10000</v>
      </c>
    </row>
    <row r="216" spans="1:9" x14ac:dyDescent="0.25">
      <c r="A216" t="s">
        <v>192</v>
      </c>
      <c r="B216" t="s">
        <v>123</v>
      </c>
      <c r="C216" t="s">
        <v>148</v>
      </c>
      <c r="D216">
        <v>13499</v>
      </c>
      <c r="E216">
        <v>13499</v>
      </c>
      <c r="F216">
        <v>0</v>
      </c>
      <c r="G216">
        <v>0</v>
      </c>
      <c r="H216">
        <v>0</v>
      </c>
      <c r="I216">
        <v>13499</v>
      </c>
    </row>
    <row r="217" spans="1:9" x14ac:dyDescent="0.25">
      <c r="A217" t="s">
        <v>192</v>
      </c>
      <c r="B217" t="s">
        <v>158</v>
      </c>
      <c r="C217" t="s">
        <v>125</v>
      </c>
      <c r="D217">
        <v>1200</v>
      </c>
      <c r="E217">
        <v>1200</v>
      </c>
      <c r="F217">
        <v>0</v>
      </c>
      <c r="G217">
        <v>0</v>
      </c>
      <c r="H217">
        <v>0</v>
      </c>
      <c r="I217">
        <v>1200</v>
      </c>
    </row>
    <row r="218" spans="1:9" x14ac:dyDescent="0.25">
      <c r="A218" t="s">
        <v>192</v>
      </c>
      <c r="B218" t="s">
        <v>158</v>
      </c>
      <c r="C218" t="s">
        <v>126</v>
      </c>
      <c r="D218">
        <v>320</v>
      </c>
      <c r="E218">
        <v>320</v>
      </c>
      <c r="F218">
        <v>0</v>
      </c>
      <c r="G218">
        <v>0</v>
      </c>
      <c r="H218">
        <v>0</v>
      </c>
      <c r="I218">
        <v>320</v>
      </c>
    </row>
    <row r="219" spans="1:9" x14ac:dyDescent="0.25">
      <c r="A219" t="s">
        <v>192</v>
      </c>
      <c r="B219" t="s">
        <v>158</v>
      </c>
      <c r="C219" t="s">
        <v>127</v>
      </c>
      <c r="D219">
        <v>36</v>
      </c>
      <c r="E219">
        <v>36</v>
      </c>
      <c r="F219">
        <v>0</v>
      </c>
      <c r="G219">
        <v>0</v>
      </c>
      <c r="H219">
        <v>0</v>
      </c>
      <c r="I219">
        <v>36</v>
      </c>
    </row>
    <row r="220" spans="1:9" x14ac:dyDescent="0.25">
      <c r="A220" t="s">
        <v>192</v>
      </c>
      <c r="B220" t="s">
        <v>158</v>
      </c>
      <c r="C220" t="s">
        <v>128</v>
      </c>
      <c r="D220">
        <v>462</v>
      </c>
      <c r="E220">
        <v>462</v>
      </c>
      <c r="F220">
        <v>0</v>
      </c>
      <c r="G220">
        <v>0</v>
      </c>
      <c r="H220">
        <v>0</v>
      </c>
      <c r="I220">
        <v>462</v>
      </c>
    </row>
    <row r="221" spans="1:9" x14ac:dyDescent="0.25">
      <c r="A221" t="s">
        <v>192</v>
      </c>
      <c r="B221" t="s">
        <v>158</v>
      </c>
      <c r="C221" t="s">
        <v>129</v>
      </c>
      <c r="D221">
        <v>33</v>
      </c>
      <c r="E221">
        <v>33</v>
      </c>
      <c r="F221">
        <v>0</v>
      </c>
      <c r="G221">
        <v>0</v>
      </c>
      <c r="H221">
        <v>0</v>
      </c>
      <c r="I221">
        <v>33</v>
      </c>
    </row>
    <row r="222" spans="1:9" x14ac:dyDescent="0.25">
      <c r="A222" t="s">
        <v>207</v>
      </c>
      <c r="B222" t="s">
        <v>123</v>
      </c>
      <c r="C222" t="s">
        <v>124</v>
      </c>
      <c r="D222">
        <v>75000</v>
      </c>
      <c r="E222">
        <v>75000</v>
      </c>
      <c r="F222">
        <v>3125</v>
      </c>
      <c r="G222">
        <v>3125</v>
      </c>
      <c r="H222">
        <v>71875</v>
      </c>
      <c r="I222">
        <v>0</v>
      </c>
    </row>
    <row r="223" spans="1:9" x14ac:dyDescent="0.25">
      <c r="A223" t="s">
        <v>207</v>
      </c>
      <c r="B223" t="s">
        <v>123</v>
      </c>
      <c r="C223" t="s">
        <v>126</v>
      </c>
      <c r="D223">
        <v>13700</v>
      </c>
      <c r="E223">
        <v>13700</v>
      </c>
      <c r="F223">
        <v>567.19000000000005</v>
      </c>
      <c r="G223">
        <v>567.19000000000005</v>
      </c>
      <c r="H223">
        <v>13045.37</v>
      </c>
      <c r="I223">
        <v>87.44</v>
      </c>
    </row>
    <row r="224" spans="1:9" x14ac:dyDescent="0.25">
      <c r="A224" t="s">
        <v>207</v>
      </c>
      <c r="B224" t="s">
        <v>123</v>
      </c>
      <c r="C224" t="s">
        <v>127</v>
      </c>
      <c r="D224">
        <v>2250</v>
      </c>
      <c r="E224">
        <v>2250</v>
      </c>
      <c r="F224">
        <v>62.5</v>
      </c>
      <c r="G224">
        <v>62.5</v>
      </c>
      <c r="H224">
        <v>1437.5</v>
      </c>
      <c r="I224">
        <v>750</v>
      </c>
    </row>
    <row r="225" spans="1:9" x14ac:dyDescent="0.25">
      <c r="A225" t="s">
        <v>207</v>
      </c>
      <c r="B225" t="s">
        <v>123</v>
      </c>
      <c r="C225" t="s">
        <v>128</v>
      </c>
      <c r="D225">
        <v>5000</v>
      </c>
      <c r="E225">
        <v>5000</v>
      </c>
      <c r="F225">
        <v>193.75</v>
      </c>
      <c r="G225">
        <v>193.75</v>
      </c>
      <c r="H225">
        <v>4456.25</v>
      </c>
      <c r="I225">
        <v>350</v>
      </c>
    </row>
    <row r="226" spans="1:9" x14ac:dyDescent="0.25">
      <c r="A226" t="s">
        <v>207</v>
      </c>
      <c r="B226" t="s">
        <v>123</v>
      </c>
      <c r="C226" t="s">
        <v>129</v>
      </c>
      <c r="D226">
        <v>1600</v>
      </c>
      <c r="E226">
        <v>1600</v>
      </c>
      <c r="F226">
        <v>45.32</v>
      </c>
      <c r="G226">
        <v>45.32</v>
      </c>
      <c r="H226">
        <v>1042.3499999999999</v>
      </c>
      <c r="I226">
        <v>512.33000000000004</v>
      </c>
    </row>
    <row r="227" spans="1:9" x14ac:dyDescent="0.25">
      <c r="A227" t="s">
        <v>207</v>
      </c>
      <c r="B227" t="s">
        <v>123</v>
      </c>
      <c r="C227" t="s">
        <v>130</v>
      </c>
      <c r="D227">
        <v>6372</v>
      </c>
      <c r="E227">
        <v>6372</v>
      </c>
      <c r="F227">
        <v>0</v>
      </c>
      <c r="G227">
        <v>0</v>
      </c>
      <c r="H227">
        <v>0</v>
      </c>
      <c r="I227">
        <v>6372</v>
      </c>
    </row>
    <row r="228" spans="1:9" x14ac:dyDescent="0.25">
      <c r="A228" t="s">
        <v>207</v>
      </c>
      <c r="B228" t="s">
        <v>123</v>
      </c>
      <c r="C228" t="s">
        <v>131</v>
      </c>
      <c r="D228">
        <v>60</v>
      </c>
      <c r="E228">
        <v>60</v>
      </c>
      <c r="F228">
        <v>0</v>
      </c>
      <c r="G228">
        <v>0</v>
      </c>
      <c r="H228">
        <v>110.97</v>
      </c>
      <c r="I228">
        <v>-50.97</v>
      </c>
    </row>
    <row r="229" spans="1:9" x14ac:dyDescent="0.25">
      <c r="A229" t="s">
        <v>207</v>
      </c>
      <c r="B229" t="s">
        <v>123</v>
      </c>
      <c r="C229" t="s">
        <v>132</v>
      </c>
      <c r="D229">
        <v>860</v>
      </c>
      <c r="E229">
        <v>860</v>
      </c>
      <c r="F229">
        <v>0</v>
      </c>
      <c r="G229">
        <v>0</v>
      </c>
      <c r="H229">
        <v>0</v>
      </c>
      <c r="I229">
        <v>860</v>
      </c>
    </row>
    <row r="230" spans="1:9" x14ac:dyDescent="0.25">
      <c r="A230" t="s">
        <v>207</v>
      </c>
      <c r="B230" t="s">
        <v>123</v>
      </c>
      <c r="C230" t="s">
        <v>133</v>
      </c>
      <c r="D230">
        <v>150</v>
      </c>
      <c r="E230">
        <v>150</v>
      </c>
      <c r="F230">
        <v>0</v>
      </c>
      <c r="G230">
        <v>0</v>
      </c>
      <c r="H230">
        <v>0</v>
      </c>
      <c r="I230">
        <v>150</v>
      </c>
    </row>
    <row r="231" spans="1:9" x14ac:dyDescent="0.25">
      <c r="A231" t="s">
        <v>207</v>
      </c>
      <c r="B231" t="s">
        <v>123</v>
      </c>
      <c r="C231" t="s">
        <v>137</v>
      </c>
      <c r="D231">
        <v>8</v>
      </c>
      <c r="E231">
        <v>8</v>
      </c>
      <c r="F231">
        <v>0</v>
      </c>
      <c r="G231">
        <v>0</v>
      </c>
      <c r="H231">
        <v>0</v>
      </c>
      <c r="I231">
        <v>8</v>
      </c>
    </row>
    <row r="232" spans="1:9" x14ac:dyDescent="0.25">
      <c r="A232" t="s">
        <v>207</v>
      </c>
      <c r="B232" t="s">
        <v>150</v>
      </c>
      <c r="C232" t="s">
        <v>124</v>
      </c>
      <c r="D232">
        <v>65000</v>
      </c>
      <c r="E232">
        <v>65000</v>
      </c>
      <c r="F232">
        <v>2708.33</v>
      </c>
      <c r="G232">
        <v>2708.33</v>
      </c>
      <c r="H232">
        <v>62291.67</v>
      </c>
      <c r="I232">
        <v>0</v>
      </c>
    </row>
    <row r="233" spans="1:9" x14ac:dyDescent="0.25">
      <c r="A233" t="s">
        <v>207</v>
      </c>
      <c r="B233" t="s">
        <v>150</v>
      </c>
      <c r="C233" t="s">
        <v>126</v>
      </c>
      <c r="D233">
        <v>11800</v>
      </c>
      <c r="E233">
        <v>11800</v>
      </c>
      <c r="F233">
        <v>491.57</v>
      </c>
      <c r="G233">
        <v>491.57</v>
      </c>
      <c r="H233">
        <v>11306.11</v>
      </c>
      <c r="I233">
        <v>2.3199999999999998</v>
      </c>
    </row>
    <row r="234" spans="1:9" x14ac:dyDescent="0.25">
      <c r="A234" t="s">
        <v>207</v>
      </c>
      <c r="B234" t="s">
        <v>150</v>
      </c>
      <c r="C234" t="s">
        <v>127</v>
      </c>
      <c r="D234">
        <v>2000</v>
      </c>
      <c r="E234">
        <v>2000</v>
      </c>
      <c r="F234">
        <v>54.16</v>
      </c>
      <c r="G234">
        <v>54.16</v>
      </c>
      <c r="H234">
        <v>1245.7</v>
      </c>
      <c r="I234">
        <v>700.14</v>
      </c>
    </row>
    <row r="235" spans="1:9" x14ac:dyDescent="0.25">
      <c r="A235" t="s">
        <v>207</v>
      </c>
      <c r="B235" t="s">
        <v>150</v>
      </c>
      <c r="C235" t="s">
        <v>128</v>
      </c>
      <c r="D235">
        <v>3000</v>
      </c>
      <c r="E235">
        <v>3000</v>
      </c>
      <c r="F235">
        <v>167.92</v>
      </c>
      <c r="G235">
        <v>167.92</v>
      </c>
      <c r="H235">
        <v>3862.16</v>
      </c>
      <c r="I235">
        <v>-1030.08</v>
      </c>
    </row>
    <row r="236" spans="1:9" x14ac:dyDescent="0.25">
      <c r="A236" t="s">
        <v>207</v>
      </c>
      <c r="B236" t="s">
        <v>150</v>
      </c>
      <c r="C236" t="s">
        <v>129</v>
      </c>
      <c r="D236">
        <v>1600</v>
      </c>
      <c r="E236">
        <v>1600</v>
      </c>
      <c r="F236">
        <v>39.270000000000003</v>
      </c>
      <c r="G236">
        <v>39.270000000000003</v>
      </c>
      <c r="H236">
        <v>903.21</v>
      </c>
      <c r="I236">
        <v>657.52</v>
      </c>
    </row>
    <row r="237" spans="1:9" x14ac:dyDescent="0.25">
      <c r="A237" t="s">
        <v>207</v>
      </c>
      <c r="B237" t="s">
        <v>150</v>
      </c>
      <c r="C237" t="s">
        <v>130</v>
      </c>
      <c r="D237">
        <v>5522</v>
      </c>
      <c r="E237">
        <v>5522</v>
      </c>
      <c r="F237">
        <v>484.94</v>
      </c>
      <c r="G237">
        <v>484.94</v>
      </c>
      <c r="H237">
        <v>11431.19</v>
      </c>
      <c r="I237">
        <v>-6394.13</v>
      </c>
    </row>
    <row r="238" spans="1:9" x14ac:dyDescent="0.25">
      <c r="A238" t="s">
        <v>207</v>
      </c>
      <c r="B238" t="s">
        <v>150</v>
      </c>
      <c r="C238" t="s">
        <v>131</v>
      </c>
      <c r="D238">
        <v>60</v>
      </c>
      <c r="E238">
        <v>60</v>
      </c>
      <c r="F238">
        <v>2.1800000000000002</v>
      </c>
      <c r="G238">
        <v>2.1800000000000002</v>
      </c>
      <c r="H238">
        <v>52.53</v>
      </c>
      <c r="I238">
        <v>5.29</v>
      </c>
    </row>
    <row r="239" spans="1:9" x14ac:dyDescent="0.25">
      <c r="A239" t="s">
        <v>207</v>
      </c>
      <c r="B239" t="s">
        <v>150</v>
      </c>
      <c r="C239" t="s">
        <v>132</v>
      </c>
      <c r="D239">
        <v>860</v>
      </c>
      <c r="E239">
        <v>860</v>
      </c>
      <c r="F239">
        <v>21.29</v>
      </c>
      <c r="G239">
        <v>21.29</v>
      </c>
      <c r="H239">
        <v>500.33</v>
      </c>
      <c r="I239">
        <v>338.38</v>
      </c>
    </row>
    <row r="240" spans="1:9" x14ac:dyDescent="0.25">
      <c r="A240" t="s">
        <v>207</v>
      </c>
      <c r="B240" t="s">
        <v>150</v>
      </c>
      <c r="C240" t="s">
        <v>133</v>
      </c>
      <c r="D240">
        <v>150</v>
      </c>
      <c r="E240">
        <v>150</v>
      </c>
      <c r="F240">
        <v>3.52</v>
      </c>
      <c r="G240">
        <v>3.52</v>
      </c>
      <c r="H240">
        <v>82.72</v>
      </c>
      <c r="I240">
        <v>63.76</v>
      </c>
    </row>
    <row r="241" spans="1:9" x14ac:dyDescent="0.25">
      <c r="A241" t="s">
        <v>207</v>
      </c>
      <c r="B241" t="s">
        <v>150</v>
      </c>
      <c r="C241" t="s">
        <v>137</v>
      </c>
      <c r="D241">
        <v>8</v>
      </c>
      <c r="E241">
        <v>8</v>
      </c>
      <c r="F241">
        <v>1.91</v>
      </c>
      <c r="G241">
        <v>1.91</v>
      </c>
      <c r="H241">
        <v>0</v>
      </c>
      <c r="I241">
        <v>6.09</v>
      </c>
    </row>
    <row r="242" spans="1:9" x14ac:dyDescent="0.25">
      <c r="A242" t="s">
        <v>207</v>
      </c>
      <c r="B242" t="s">
        <v>150</v>
      </c>
      <c r="C242" t="s">
        <v>139</v>
      </c>
      <c r="D242">
        <v>2500</v>
      </c>
      <c r="E242">
        <v>2500</v>
      </c>
      <c r="F242">
        <v>0</v>
      </c>
      <c r="G242">
        <v>0</v>
      </c>
      <c r="H242">
        <v>0</v>
      </c>
      <c r="I242">
        <v>2500</v>
      </c>
    </row>
    <row r="243" spans="1:9" x14ac:dyDescent="0.25">
      <c r="A243" t="s">
        <v>207</v>
      </c>
      <c r="B243" t="s">
        <v>150</v>
      </c>
      <c r="C243" t="s">
        <v>148</v>
      </c>
      <c r="D243">
        <v>2500</v>
      </c>
      <c r="E243">
        <v>2500</v>
      </c>
      <c r="F243">
        <v>0</v>
      </c>
      <c r="G243">
        <v>0</v>
      </c>
      <c r="H243">
        <v>0</v>
      </c>
      <c r="I243">
        <v>2500</v>
      </c>
    </row>
    <row r="244" spans="1:9" x14ac:dyDescent="0.25">
      <c r="A244" t="s">
        <v>193</v>
      </c>
      <c r="B244" t="s">
        <v>194</v>
      </c>
      <c r="C244" t="s">
        <v>168</v>
      </c>
      <c r="D244">
        <v>0</v>
      </c>
      <c r="E244">
        <v>0</v>
      </c>
      <c r="F244">
        <v>0</v>
      </c>
      <c r="G244">
        <v>0</v>
      </c>
      <c r="H244">
        <v>140691</v>
      </c>
      <c r="I244">
        <v>-140691</v>
      </c>
    </row>
    <row r="245" spans="1:9" x14ac:dyDescent="0.25">
      <c r="A245" t="s">
        <v>195</v>
      </c>
      <c r="B245" t="s">
        <v>194</v>
      </c>
      <c r="C245" t="s">
        <v>196</v>
      </c>
      <c r="D245">
        <v>26410.44</v>
      </c>
      <c r="E245">
        <v>26410.44</v>
      </c>
      <c r="F245">
        <v>0</v>
      </c>
      <c r="G245">
        <v>0</v>
      </c>
      <c r="H245">
        <v>0</v>
      </c>
      <c r="I245">
        <v>26410.44</v>
      </c>
    </row>
    <row r="246" spans="1:9" x14ac:dyDescent="0.25">
      <c r="A246" t="s">
        <v>198</v>
      </c>
      <c r="B246" t="s">
        <v>194</v>
      </c>
      <c r="C246" t="s">
        <v>146</v>
      </c>
      <c r="D246">
        <v>15000</v>
      </c>
      <c r="E246">
        <v>15000</v>
      </c>
      <c r="F246">
        <v>0</v>
      </c>
      <c r="G246">
        <v>0</v>
      </c>
      <c r="H246">
        <v>0</v>
      </c>
      <c r="I246">
        <v>15000</v>
      </c>
    </row>
    <row r="247" spans="1:9" x14ac:dyDescent="0.25">
      <c r="A247" t="s">
        <v>198</v>
      </c>
      <c r="B247" t="s">
        <v>194</v>
      </c>
      <c r="C247" t="s">
        <v>171</v>
      </c>
      <c r="D247">
        <v>15215</v>
      </c>
      <c r="E247">
        <v>15215</v>
      </c>
      <c r="F247">
        <v>0</v>
      </c>
      <c r="G247">
        <v>0</v>
      </c>
      <c r="H247">
        <v>0</v>
      </c>
      <c r="I247">
        <v>15215</v>
      </c>
    </row>
  </sheetData>
  <autoFilter ref="A1:I248" xr:uid="{2318F427-BB56-49BD-AF30-D20E66EF57F8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64AC-C6AB-4875-ABB7-5FE3B1FE3446}">
  <sheetPr>
    <pageSetUpPr fitToPage="1"/>
  </sheetPr>
  <dimension ref="A1:H18"/>
  <sheetViews>
    <sheetView zoomScale="120" zoomScaleNormal="120" workbookViewId="0">
      <selection activeCell="E18" sqref="A1:E18"/>
    </sheetView>
  </sheetViews>
  <sheetFormatPr defaultRowHeight="15" x14ac:dyDescent="0.25"/>
  <cols>
    <col min="1" max="1" width="46.42578125" bestFit="1" customWidth="1"/>
    <col min="2" max="2" width="10.7109375" bestFit="1" customWidth="1"/>
    <col min="3" max="3" width="12.5703125" customWidth="1"/>
    <col min="4" max="4" width="34.42578125" customWidth="1"/>
    <col min="5" max="5" width="21.5703125" customWidth="1"/>
  </cols>
  <sheetData>
    <row r="1" spans="1:8" x14ac:dyDescent="0.25">
      <c r="A1" s="34" t="s">
        <v>46</v>
      </c>
      <c r="B1" s="27"/>
      <c r="C1" s="28"/>
      <c r="D1" s="27"/>
    </row>
    <row r="2" spans="1:8" x14ac:dyDescent="0.25">
      <c r="A2" s="26" t="s">
        <v>213</v>
      </c>
      <c r="B2" s="27"/>
      <c r="C2" s="28"/>
      <c r="D2" s="27"/>
    </row>
    <row r="3" spans="1:8" x14ac:dyDescent="0.25">
      <c r="A3" s="26" t="s">
        <v>47</v>
      </c>
      <c r="B3" s="29" t="s">
        <v>48</v>
      </c>
      <c r="C3" s="30" t="s">
        <v>49</v>
      </c>
      <c r="D3" s="29" t="s">
        <v>50</v>
      </c>
      <c r="E3" s="5" t="s">
        <v>240</v>
      </c>
    </row>
    <row r="4" spans="1:8" x14ac:dyDescent="0.25">
      <c r="A4" t="s">
        <v>214</v>
      </c>
      <c r="B4" s="31">
        <v>45110</v>
      </c>
      <c r="C4" s="28">
        <v>12531</v>
      </c>
      <c r="D4" s="1" t="s">
        <v>225</v>
      </c>
      <c r="E4" s="1"/>
      <c r="H4" s="1"/>
    </row>
    <row r="5" spans="1:8" x14ac:dyDescent="0.25">
      <c r="A5" t="s">
        <v>215</v>
      </c>
      <c r="B5" s="31">
        <v>45114</v>
      </c>
      <c r="C5" s="28">
        <v>23040.61</v>
      </c>
      <c r="D5" s="1" t="s">
        <v>32</v>
      </c>
      <c r="E5" s="1" t="s">
        <v>233</v>
      </c>
      <c r="H5" s="1"/>
    </row>
    <row r="6" spans="1:8" x14ac:dyDescent="0.25">
      <c r="A6" t="s">
        <v>216</v>
      </c>
      <c r="B6" s="31">
        <v>45117</v>
      </c>
      <c r="C6" s="28">
        <v>800.81</v>
      </c>
      <c r="D6" s="1" t="s">
        <v>226</v>
      </c>
      <c r="E6" s="1" t="s">
        <v>234</v>
      </c>
    </row>
    <row r="7" spans="1:8" x14ac:dyDescent="0.25">
      <c r="A7" t="s">
        <v>217</v>
      </c>
      <c r="B7" s="31">
        <v>45125</v>
      </c>
      <c r="C7" s="28">
        <v>34056.33</v>
      </c>
      <c r="D7" s="1" t="s">
        <v>227</v>
      </c>
      <c r="E7" s="1" t="s">
        <v>235</v>
      </c>
    </row>
    <row r="8" spans="1:8" x14ac:dyDescent="0.25">
      <c r="A8" t="s">
        <v>218</v>
      </c>
      <c r="B8" s="31">
        <v>45127</v>
      </c>
      <c r="C8" s="28">
        <v>7437.3</v>
      </c>
      <c r="D8" s="1" t="s">
        <v>228</v>
      </c>
      <c r="E8" s="1" t="s">
        <v>236</v>
      </c>
      <c r="H8" s="1"/>
    </row>
    <row r="9" spans="1:8" x14ac:dyDescent="0.25">
      <c r="A9" t="s">
        <v>217</v>
      </c>
      <c r="B9" s="31">
        <v>45127</v>
      </c>
      <c r="C9" s="28">
        <v>36289.17</v>
      </c>
      <c r="D9" s="1" t="s">
        <v>227</v>
      </c>
      <c r="E9" s="1" t="s">
        <v>204</v>
      </c>
      <c r="H9" s="1"/>
    </row>
    <row r="10" spans="1:8" x14ac:dyDescent="0.25">
      <c r="A10" t="s">
        <v>219</v>
      </c>
      <c r="B10" s="31">
        <v>45131</v>
      </c>
      <c r="C10" s="28">
        <v>8.83</v>
      </c>
      <c r="D10" s="1" t="s">
        <v>229</v>
      </c>
      <c r="E10" s="1" t="s">
        <v>237</v>
      </c>
    </row>
    <row r="11" spans="1:8" x14ac:dyDescent="0.25">
      <c r="A11" t="s">
        <v>220</v>
      </c>
      <c r="B11" s="31">
        <v>45133</v>
      </c>
      <c r="C11" s="28">
        <v>607.5</v>
      </c>
      <c r="D11" s="1" t="s">
        <v>230</v>
      </c>
      <c r="E11" s="1" t="s">
        <v>233</v>
      </c>
      <c r="H11" s="1"/>
    </row>
    <row r="12" spans="1:8" x14ac:dyDescent="0.25">
      <c r="A12" t="s">
        <v>221</v>
      </c>
      <c r="B12" s="31">
        <v>45133</v>
      </c>
      <c r="C12" s="28">
        <v>15290.1</v>
      </c>
      <c r="D12" s="1" t="s">
        <v>23</v>
      </c>
      <c r="E12" s="1" t="s">
        <v>236</v>
      </c>
      <c r="H12" s="1"/>
    </row>
    <row r="13" spans="1:8" x14ac:dyDescent="0.25">
      <c r="A13" t="s">
        <v>222</v>
      </c>
      <c r="B13" s="31">
        <v>45133</v>
      </c>
      <c r="C13" s="28">
        <v>185228.01</v>
      </c>
      <c r="D13" s="1" t="s">
        <v>51</v>
      </c>
      <c r="E13" s="1" t="s">
        <v>238</v>
      </c>
      <c r="H13" s="1"/>
    </row>
    <row r="14" spans="1:8" x14ac:dyDescent="0.25">
      <c r="A14" t="s">
        <v>215</v>
      </c>
      <c r="B14" s="31">
        <v>45135</v>
      </c>
      <c r="C14" s="28">
        <v>179.41</v>
      </c>
      <c r="D14" s="1" t="s">
        <v>32</v>
      </c>
      <c r="E14" s="1" t="s">
        <v>236</v>
      </c>
      <c r="H14" s="1"/>
    </row>
    <row r="15" spans="1:8" x14ac:dyDescent="0.25">
      <c r="A15" t="s">
        <v>223</v>
      </c>
      <c r="B15" s="31">
        <v>45135</v>
      </c>
      <c r="C15" s="28">
        <v>49054.89</v>
      </c>
      <c r="D15" s="1" t="s">
        <v>231</v>
      </c>
      <c r="E15" s="1" t="s">
        <v>233</v>
      </c>
      <c r="H15" s="1"/>
    </row>
    <row r="16" spans="1:8" x14ac:dyDescent="0.25">
      <c r="A16" t="s">
        <v>224</v>
      </c>
      <c r="B16" s="31">
        <v>45135</v>
      </c>
      <c r="C16" s="28">
        <v>83334</v>
      </c>
      <c r="D16" s="1" t="s">
        <v>232</v>
      </c>
      <c r="E16" s="1" t="s">
        <v>239</v>
      </c>
      <c r="H16" s="1"/>
    </row>
    <row r="17" spans="2:8" x14ac:dyDescent="0.25">
      <c r="B17" s="31"/>
      <c r="C17" s="28"/>
      <c r="D17" s="1"/>
      <c r="H17" s="1"/>
    </row>
    <row r="18" spans="2:8" x14ac:dyDescent="0.25">
      <c r="B18" s="32" t="s">
        <v>52</v>
      </c>
      <c r="C18" s="33">
        <f>SUM(C4:C17)</f>
        <v>447857.96</v>
      </c>
      <c r="D18" s="1"/>
    </row>
  </sheetData>
  <phoneticPr fontId="12" type="noConversion"/>
  <pageMargins left="0.7" right="0.7" top="0.75" bottom="0.75" header="0.3" footer="0.3"/>
  <pageSetup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32BD-7BA9-42CE-AB4F-A27637326030}">
  <sheetPr>
    <pageSetUpPr fitToPage="1"/>
  </sheetPr>
  <dimension ref="A1:O241"/>
  <sheetViews>
    <sheetView topLeftCell="A90" workbookViewId="0">
      <selection activeCell="M122" sqref="M122"/>
    </sheetView>
  </sheetViews>
  <sheetFormatPr defaultRowHeight="15" x14ac:dyDescent="0.25"/>
  <cols>
    <col min="1" max="1" width="13.7109375" bestFit="1" customWidth="1"/>
    <col min="2" max="2" width="10.42578125" bestFit="1" customWidth="1"/>
    <col min="3" max="3" width="10.85546875" bestFit="1" customWidth="1"/>
    <col min="4" max="4" width="38.85546875" bestFit="1" customWidth="1"/>
    <col min="5" max="5" width="67" customWidth="1"/>
    <col min="7" max="7" width="8.5703125" bestFit="1" customWidth="1"/>
    <col min="8" max="9" width="7.28515625" bestFit="1" customWidth="1"/>
    <col min="10" max="10" width="7" bestFit="1" customWidth="1"/>
    <col min="11" max="11" width="23.140625" customWidth="1"/>
    <col min="12" max="12" width="14.28515625" customWidth="1"/>
    <col min="13" max="13" width="29.7109375" bestFit="1" customWidth="1"/>
    <col min="14" max="14" width="8.42578125" bestFit="1" customWidth="1"/>
    <col min="15" max="15" width="12.5703125" bestFit="1" customWidth="1"/>
  </cols>
  <sheetData>
    <row r="1" spans="1:15" s="35" customFormat="1" x14ac:dyDescent="0.25">
      <c r="A1" s="34" t="s">
        <v>53</v>
      </c>
      <c r="B1" s="34" t="s">
        <v>54</v>
      </c>
      <c r="C1" s="34" t="s">
        <v>55</v>
      </c>
      <c r="D1" s="34" t="s">
        <v>56</v>
      </c>
      <c r="E1" s="34" t="s">
        <v>57</v>
      </c>
      <c r="F1" s="34" t="s">
        <v>58</v>
      </c>
      <c r="G1" s="34" t="s">
        <v>59</v>
      </c>
      <c r="H1" s="34" t="s">
        <v>60</v>
      </c>
      <c r="I1" s="34" t="s">
        <v>61</v>
      </c>
      <c r="J1" s="34" t="s">
        <v>62</v>
      </c>
      <c r="K1" s="34" t="s">
        <v>63</v>
      </c>
      <c r="L1" s="34" t="s">
        <v>64</v>
      </c>
      <c r="M1" s="34" t="s">
        <v>47</v>
      </c>
      <c r="N1" s="34" t="s">
        <v>65</v>
      </c>
      <c r="O1" s="34" t="s">
        <v>66</v>
      </c>
    </row>
    <row r="2" spans="1:15" x14ac:dyDescent="0.25">
      <c r="A2">
        <v>0</v>
      </c>
      <c r="B2" s="31">
        <v>45135</v>
      </c>
      <c r="D2" t="s">
        <v>67</v>
      </c>
      <c r="E2" t="s">
        <v>68</v>
      </c>
      <c r="F2">
        <v>230.56</v>
      </c>
      <c r="G2">
        <v>0</v>
      </c>
      <c r="H2">
        <v>0</v>
      </c>
      <c r="I2">
        <v>0</v>
      </c>
      <c r="J2">
        <v>1</v>
      </c>
      <c r="K2" t="s">
        <v>260</v>
      </c>
      <c r="L2">
        <v>230.56</v>
      </c>
      <c r="M2" t="s">
        <v>69</v>
      </c>
      <c r="N2">
        <v>1002</v>
      </c>
      <c r="O2" s="31">
        <v>45135</v>
      </c>
    </row>
    <row r="3" spans="1:15" x14ac:dyDescent="0.25">
      <c r="A3">
        <v>0</v>
      </c>
      <c r="B3" s="31">
        <v>45135</v>
      </c>
      <c r="D3" t="s">
        <v>67</v>
      </c>
      <c r="E3" t="s">
        <v>70</v>
      </c>
      <c r="F3">
        <v>21.52</v>
      </c>
      <c r="G3">
        <v>0</v>
      </c>
      <c r="H3">
        <v>0</v>
      </c>
      <c r="I3">
        <v>0</v>
      </c>
      <c r="J3">
        <v>1</v>
      </c>
      <c r="K3" t="s">
        <v>260</v>
      </c>
      <c r="L3">
        <v>21.52</v>
      </c>
      <c r="M3" t="s">
        <v>330</v>
      </c>
      <c r="N3">
        <v>1002</v>
      </c>
      <c r="O3" s="31">
        <v>45135</v>
      </c>
    </row>
    <row r="4" spans="1:15" x14ac:dyDescent="0.25">
      <c r="A4">
        <v>0</v>
      </c>
      <c r="B4" s="31">
        <v>45135</v>
      </c>
      <c r="D4" t="s">
        <v>67</v>
      </c>
      <c r="E4" t="s">
        <v>68</v>
      </c>
      <c r="F4">
        <v>70.599999999999994</v>
      </c>
      <c r="G4">
        <v>0</v>
      </c>
      <c r="H4">
        <v>0</v>
      </c>
      <c r="I4">
        <v>0</v>
      </c>
      <c r="J4">
        <v>1</v>
      </c>
      <c r="K4" t="s">
        <v>261</v>
      </c>
      <c r="L4">
        <v>70.599999999999994</v>
      </c>
      <c r="M4" t="s">
        <v>69</v>
      </c>
      <c r="N4">
        <v>1002</v>
      </c>
      <c r="O4" s="31">
        <v>45135</v>
      </c>
    </row>
    <row r="5" spans="1:15" x14ac:dyDescent="0.25">
      <c r="A5">
        <v>0</v>
      </c>
      <c r="B5" s="31">
        <v>45135</v>
      </c>
      <c r="D5" t="s">
        <v>67</v>
      </c>
      <c r="E5" t="s">
        <v>70</v>
      </c>
      <c r="F5">
        <v>4.9400000000000004</v>
      </c>
      <c r="G5">
        <v>0</v>
      </c>
      <c r="H5">
        <v>0</v>
      </c>
      <c r="I5">
        <v>0</v>
      </c>
      <c r="J5">
        <v>1</v>
      </c>
      <c r="K5" t="s">
        <v>261</v>
      </c>
      <c r="L5">
        <v>4.9400000000000004</v>
      </c>
      <c r="M5" t="s">
        <v>71</v>
      </c>
      <c r="N5">
        <v>1002</v>
      </c>
      <c r="O5" s="31">
        <v>45135</v>
      </c>
    </row>
    <row r="6" spans="1:15" x14ac:dyDescent="0.25">
      <c r="A6">
        <v>0</v>
      </c>
      <c r="B6" s="31">
        <v>45135</v>
      </c>
      <c r="D6" t="s">
        <v>67</v>
      </c>
      <c r="E6" t="s">
        <v>68</v>
      </c>
      <c r="F6">
        <v>304.82</v>
      </c>
      <c r="G6">
        <v>0</v>
      </c>
      <c r="H6">
        <v>0</v>
      </c>
      <c r="I6">
        <v>0</v>
      </c>
      <c r="J6">
        <v>1</v>
      </c>
      <c r="K6" t="s">
        <v>262</v>
      </c>
      <c r="L6">
        <v>304.82</v>
      </c>
      <c r="M6" t="s">
        <v>69</v>
      </c>
      <c r="N6">
        <v>1002</v>
      </c>
      <c r="O6" s="31">
        <v>45135</v>
      </c>
    </row>
    <row r="7" spans="1:15" x14ac:dyDescent="0.25">
      <c r="A7">
        <v>0</v>
      </c>
      <c r="B7" s="31">
        <v>45135</v>
      </c>
      <c r="D7" t="s">
        <v>67</v>
      </c>
      <c r="E7" t="s">
        <v>70</v>
      </c>
      <c r="F7">
        <v>4.9400000000000004</v>
      </c>
      <c r="G7">
        <v>0</v>
      </c>
      <c r="H7">
        <v>0</v>
      </c>
      <c r="I7">
        <v>0</v>
      </c>
      <c r="J7">
        <v>1</v>
      </c>
      <c r="K7" t="s">
        <v>262</v>
      </c>
      <c r="L7">
        <v>4.9400000000000004</v>
      </c>
      <c r="M7" t="s">
        <v>71</v>
      </c>
      <c r="N7">
        <v>1002</v>
      </c>
      <c r="O7" s="31">
        <v>45135</v>
      </c>
    </row>
    <row r="8" spans="1:15" x14ac:dyDescent="0.25">
      <c r="A8">
        <v>0</v>
      </c>
      <c r="B8" s="31">
        <v>45135</v>
      </c>
      <c r="D8" t="s">
        <v>67</v>
      </c>
      <c r="E8" t="s">
        <v>70</v>
      </c>
      <c r="F8">
        <v>17.86</v>
      </c>
      <c r="G8">
        <v>0</v>
      </c>
      <c r="H8">
        <v>0</v>
      </c>
      <c r="I8">
        <v>0</v>
      </c>
      <c r="J8">
        <v>1</v>
      </c>
      <c r="K8" t="s">
        <v>263</v>
      </c>
      <c r="L8">
        <v>17.86</v>
      </c>
      <c r="M8" t="s">
        <v>330</v>
      </c>
      <c r="N8">
        <v>1002</v>
      </c>
      <c r="O8" s="31">
        <v>45135</v>
      </c>
    </row>
    <row r="9" spans="1:15" x14ac:dyDescent="0.25">
      <c r="A9">
        <v>0</v>
      </c>
      <c r="B9" s="31">
        <v>45135</v>
      </c>
      <c r="D9" t="s">
        <v>76</v>
      </c>
      <c r="E9" t="s">
        <v>80</v>
      </c>
      <c r="F9">
        <v>723.34</v>
      </c>
      <c r="G9">
        <v>0</v>
      </c>
      <c r="H9">
        <v>0</v>
      </c>
      <c r="I9">
        <v>0</v>
      </c>
      <c r="J9">
        <v>1</v>
      </c>
      <c r="K9" t="s">
        <v>264</v>
      </c>
      <c r="L9">
        <v>723.34</v>
      </c>
      <c r="M9" t="s">
        <v>331</v>
      </c>
      <c r="N9">
        <v>1003</v>
      </c>
      <c r="O9" s="31">
        <v>45135</v>
      </c>
    </row>
    <row r="10" spans="1:15" x14ac:dyDescent="0.25">
      <c r="A10">
        <v>0</v>
      </c>
      <c r="B10" s="31">
        <v>45135</v>
      </c>
      <c r="D10" t="s">
        <v>76</v>
      </c>
      <c r="E10" t="s">
        <v>72</v>
      </c>
      <c r="F10">
        <v>489.17</v>
      </c>
      <c r="G10">
        <v>0</v>
      </c>
      <c r="H10">
        <v>0</v>
      </c>
      <c r="I10">
        <v>0</v>
      </c>
      <c r="J10">
        <v>1</v>
      </c>
      <c r="K10" t="s">
        <v>265</v>
      </c>
      <c r="L10">
        <v>489.17</v>
      </c>
      <c r="M10" t="s">
        <v>332</v>
      </c>
      <c r="N10">
        <v>1001</v>
      </c>
      <c r="O10" s="31">
        <v>45135</v>
      </c>
    </row>
    <row r="11" spans="1:15" x14ac:dyDescent="0.25">
      <c r="A11">
        <v>0</v>
      </c>
      <c r="B11" s="31">
        <v>45135</v>
      </c>
      <c r="D11" t="s">
        <v>76</v>
      </c>
      <c r="E11" t="s">
        <v>77</v>
      </c>
      <c r="F11">
        <v>6302.78</v>
      </c>
      <c r="G11">
        <v>0</v>
      </c>
      <c r="H11">
        <v>0</v>
      </c>
      <c r="I11">
        <v>0</v>
      </c>
      <c r="J11">
        <v>1</v>
      </c>
      <c r="K11" t="s">
        <v>266</v>
      </c>
      <c r="L11">
        <v>6302.78</v>
      </c>
      <c r="M11" t="s">
        <v>78</v>
      </c>
      <c r="N11">
        <v>1003</v>
      </c>
      <c r="O11" s="31">
        <v>45135</v>
      </c>
    </row>
    <row r="12" spans="1:15" x14ac:dyDescent="0.25">
      <c r="A12">
        <v>0</v>
      </c>
      <c r="B12" s="31">
        <v>45135</v>
      </c>
      <c r="D12" t="s">
        <v>76</v>
      </c>
      <c r="E12" t="s">
        <v>77</v>
      </c>
      <c r="F12">
        <v>344.16</v>
      </c>
      <c r="G12">
        <v>0</v>
      </c>
      <c r="H12">
        <v>0</v>
      </c>
      <c r="I12">
        <v>0</v>
      </c>
      <c r="J12">
        <v>1</v>
      </c>
      <c r="K12" t="s">
        <v>266</v>
      </c>
      <c r="L12">
        <v>344.16</v>
      </c>
      <c r="M12" t="s">
        <v>79</v>
      </c>
      <c r="N12">
        <v>1003</v>
      </c>
      <c r="O12" s="31">
        <v>45135</v>
      </c>
    </row>
    <row r="13" spans="1:15" x14ac:dyDescent="0.25">
      <c r="A13">
        <v>0</v>
      </c>
      <c r="B13" s="31">
        <v>45135</v>
      </c>
      <c r="D13" t="s">
        <v>76</v>
      </c>
      <c r="E13" t="s">
        <v>80</v>
      </c>
      <c r="F13">
        <v>202.62</v>
      </c>
      <c r="G13">
        <v>0</v>
      </c>
      <c r="H13">
        <v>0</v>
      </c>
      <c r="I13">
        <v>0</v>
      </c>
      <c r="J13">
        <v>1</v>
      </c>
      <c r="K13" t="s">
        <v>266</v>
      </c>
      <c r="L13">
        <v>202.62</v>
      </c>
      <c r="M13" t="s">
        <v>81</v>
      </c>
      <c r="N13">
        <v>1003</v>
      </c>
      <c r="O13" s="31">
        <v>45135</v>
      </c>
    </row>
    <row r="14" spans="1:15" x14ac:dyDescent="0.25">
      <c r="A14">
        <v>0</v>
      </c>
      <c r="B14" s="31">
        <v>45135</v>
      </c>
      <c r="D14" t="s">
        <v>76</v>
      </c>
      <c r="E14" t="s">
        <v>72</v>
      </c>
      <c r="F14">
        <v>3448.04</v>
      </c>
      <c r="G14">
        <v>0</v>
      </c>
      <c r="H14">
        <v>0</v>
      </c>
      <c r="I14">
        <v>0</v>
      </c>
      <c r="J14">
        <v>1</v>
      </c>
      <c r="K14" t="s">
        <v>267</v>
      </c>
      <c r="L14">
        <v>3448.04</v>
      </c>
      <c r="M14" t="s">
        <v>332</v>
      </c>
      <c r="N14">
        <v>1001</v>
      </c>
      <c r="O14" s="31">
        <v>45135</v>
      </c>
    </row>
    <row r="15" spans="1:15" x14ac:dyDescent="0.25">
      <c r="A15">
        <v>0</v>
      </c>
      <c r="B15" s="31">
        <v>45135</v>
      </c>
      <c r="D15" t="s">
        <v>76</v>
      </c>
      <c r="E15" t="s">
        <v>77</v>
      </c>
      <c r="F15">
        <v>448.72</v>
      </c>
      <c r="G15">
        <v>0</v>
      </c>
      <c r="H15">
        <v>0</v>
      </c>
      <c r="I15">
        <v>0</v>
      </c>
      <c r="J15">
        <v>1</v>
      </c>
      <c r="K15" t="s">
        <v>268</v>
      </c>
      <c r="L15">
        <v>448.72</v>
      </c>
      <c r="M15" t="s">
        <v>78</v>
      </c>
      <c r="N15">
        <v>1003</v>
      </c>
      <c r="O15" s="31">
        <v>45135</v>
      </c>
    </row>
    <row r="16" spans="1:15" x14ac:dyDescent="0.25">
      <c r="A16">
        <v>0</v>
      </c>
      <c r="B16" s="31">
        <v>45135</v>
      </c>
      <c r="D16" t="s">
        <v>76</v>
      </c>
      <c r="E16" t="s">
        <v>80</v>
      </c>
      <c r="F16">
        <v>47.4</v>
      </c>
      <c r="G16">
        <v>0</v>
      </c>
      <c r="H16">
        <v>0</v>
      </c>
      <c r="I16">
        <v>0</v>
      </c>
      <c r="J16">
        <v>1</v>
      </c>
      <c r="K16" t="s">
        <v>268</v>
      </c>
      <c r="L16">
        <v>47.4</v>
      </c>
      <c r="M16" t="s">
        <v>81</v>
      </c>
      <c r="N16">
        <v>1003</v>
      </c>
      <c r="O16" s="31">
        <v>45135</v>
      </c>
    </row>
    <row r="17" spans="1:15" x14ac:dyDescent="0.25">
      <c r="A17">
        <v>0</v>
      </c>
      <c r="B17" s="31">
        <v>45135</v>
      </c>
      <c r="D17" t="s">
        <v>76</v>
      </c>
      <c r="E17" t="s">
        <v>70</v>
      </c>
      <c r="F17">
        <v>219.8</v>
      </c>
      <c r="G17">
        <v>0</v>
      </c>
      <c r="H17">
        <v>0</v>
      </c>
      <c r="I17">
        <v>0</v>
      </c>
      <c r="J17">
        <v>1</v>
      </c>
      <c r="K17" t="s">
        <v>269</v>
      </c>
      <c r="L17">
        <v>219.8</v>
      </c>
      <c r="M17" t="s">
        <v>330</v>
      </c>
      <c r="N17">
        <v>1003</v>
      </c>
      <c r="O17" s="31">
        <v>45135</v>
      </c>
    </row>
    <row r="18" spans="1:15" x14ac:dyDescent="0.25">
      <c r="A18">
        <v>0</v>
      </c>
      <c r="B18" s="31">
        <v>45135</v>
      </c>
      <c r="D18" t="s">
        <v>76</v>
      </c>
      <c r="E18" t="s">
        <v>68</v>
      </c>
      <c r="F18">
        <v>1241.03</v>
      </c>
      <c r="G18">
        <v>0</v>
      </c>
      <c r="H18">
        <v>0</v>
      </c>
      <c r="I18">
        <v>0</v>
      </c>
      <c r="J18">
        <v>1</v>
      </c>
      <c r="K18" t="s">
        <v>270</v>
      </c>
      <c r="L18">
        <v>1241.03</v>
      </c>
      <c r="M18" t="s">
        <v>69</v>
      </c>
      <c r="N18">
        <v>1003</v>
      </c>
      <c r="O18" s="31">
        <v>45135</v>
      </c>
    </row>
    <row r="19" spans="1:15" x14ac:dyDescent="0.25">
      <c r="A19">
        <v>0</v>
      </c>
      <c r="B19" s="31">
        <v>45135</v>
      </c>
      <c r="D19" t="s">
        <v>76</v>
      </c>
      <c r="E19" t="s">
        <v>70</v>
      </c>
      <c r="F19">
        <v>59.35</v>
      </c>
      <c r="G19">
        <v>0</v>
      </c>
      <c r="H19">
        <v>0</v>
      </c>
      <c r="I19">
        <v>0</v>
      </c>
      <c r="J19">
        <v>1</v>
      </c>
      <c r="K19" t="s">
        <v>270</v>
      </c>
      <c r="L19">
        <v>59.35</v>
      </c>
      <c r="M19" t="s">
        <v>71</v>
      </c>
      <c r="N19">
        <v>1003</v>
      </c>
      <c r="O19" s="31">
        <v>45135</v>
      </c>
    </row>
    <row r="20" spans="1:15" x14ac:dyDescent="0.25">
      <c r="A20">
        <v>0</v>
      </c>
      <c r="B20" s="31">
        <v>45135</v>
      </c>
      <c r="D20" t="s">
        <v>76</v>
      </c>
      <c r="E20" t="s">
        <v>72</v>
      </c>
      <c r="F20">
        <v>31400.91</v>
      </c>
      <c r="G20">
        <v>0</v>
      </c>
      <c r="H20">
        <v>0</v>
      </c>
      <c r="I20">
        <v>0</v>
      </c>
      <c r="J20">
        <v>1</v>
      </c>
      <c r="K20" t="s">
        <v>271</v>
      </c>
      <c r="L20">
        <v>31400.91</v>
      </c>
      <c r="M20" t="s">
        <v>73</v>
      </c>
      <c r="N20">
        <v>1001</v>
      </c>
      <c r="O20" s="31">
        <v>45135</v>
      </c>
    </row>
    <row r="21" spans="1:15" x14ac:dyDescent="0.25">
      <c r="A21">
        <v>0</v>
      </c>
      <c r="B21" s="31">
        <v>45135</v>
      </c>
      <c r="D21" t="s">
        <v>76</v>
      </c>
      <c r="E21" t="s">
        <v>72</v>
      </c>
      <c r="F21">
        <v>1934.84</v>
      </c>
      <c r="G21">
        <v>0</v>
      </c>
      <c r="H21">
        <v>0</v>
      </c>
      <c r="I21">
        <v>0</v>
      </c>
      <c r="J21">
        <v>1</v>
      </c>
      <c r="K21" t="s">
        <v>271</v>
      </c>
      <c r="L21">
        <v>1934.84</v>
      </c>
      <c r="M21" t="s">
        <v>74</v>
      </c>
      <c r="N21">
        <v>1001</v>
      </c>
      <c r="O21" s="31">
        <v>45135</v>
      </c>
    </row>
    <row r="22" spans="1:15" x14ac:dyDescent="0.25">
      <c r="A22">
        <v>0</v>
      </c>
      <c r="B22" s="31">
        <v>45135</v>
      </c>
      <c r="D22" t="s">
        <v>76</v>
      </c>
      <c r="E22" t="s">
        <v>72</v>
      </c>
      <c r="F22">
        <v>1193.8399999999999</v>
      </c>
      <c r="G22">
        <v>0</v>
      </c>
      <c r="H22">
        <v>0</v>
      </c>
      <c r="I22">
        <v>0</v>
      </c>
      <c r="J22">
        <v>1</v>
      </c>
      <c r="K22" t="s">
        <v>271</v>
      </c>
      <c r="L22">
        <v>1193.8399999999999</v>
      </c>
      <c r="M22" t="s">
        <v>75</v>
      </c>
      <c r="N22">
        <v>1001</v>
      </c>
      <c r="O22" s="31">
        <v>45135</v>
      </c>
    </row>
    <row r="23" spans="1:15" x14ac:dyDescent="0.25">
      <c r="A23">
        <v>0</v>
      </c>
      <c r="B23" s="31">
        <v>45135</v>
      </c>
      <c r="D23" t="s">
        <v>76</v>
      </c>
      <c r="E23" t="s">
        <v>77</v>
      </c>
      <c r="F23">
        <v>1918.64</v>
      </c>
      <c r="G23">
        <v>0</v>
      </c>
      <c r="H23">
        <v>0</v>
      </c>
      <c r="I23">
        <v>0</v>
      </c>
      <c r="J23">
        <v>1</v>
      </c>
      <c r="K23" t="s">
        <v>272</v>
      </c>
      <c r="L23">
        <v>1918.64</v>
      </c>
      <c r="M23" t="s">
        <v>78</v>
      </c>
      <c r="N23">
        <v>1003</v>
      </c>
      <c r="O23" s="31">
        <v>45135</v>
      </c>
    </row>
    <row r="24" spans="1:15" x14ac:dyDescent="0.25">
      <c r="A24">
        <v>0</v>
      </c>
      <c r="B24" s="31">
        <v>45135</v>
      </c>
      <c r="D24" t="s">
        <v>76</v>
      </c>
      <c r="E24" t="s">
        <v>80</v>
      </c>
      <c r="F24">
        <v>202.62</v>
      </c>
      <c r="G24">
        <v>0</v>
      </c>
      <c r="H24">
        <v>0</v>
      </c>
      <c r="I24">
        <v>0</v>
      </c>
      <c r="J24">
        <v>1</v>
      </c>
      <c r="K24" t="s">
        <v>272</v>
      </c>
      <c r="L24">
        <v>202.62</v>
      </c>
      <c r="M24" t="s">
        <v>81</v>
      </c>
      <c r="N24">
        <v>1003</v>
      </c>
      <c r="O24" s="31">
        <v>45135</v>
      </c>
    </row>
    <row r="25" spans="1:15" x14ac:dyDescent="0.25">
      <c r="A25">
        <v>0</v>
      </c>
      <c r="B25" s="31">
        <v>45135</v>
      </c>
      <c r="D25" t="s">
        <v>76</v>
      </c>
      <c r="E25" t="s">
        <v>72</v>
      </c>
      <c r="F25">
        <v>10.83</v>
      </c>
      <c r="G25">
        <v>0</v>
      </c>
      <c r="H25">
        <v>0</v>
      </c>
      <c r="I25">
        <v>0</v>
      </c>
      <c r="J25">
        <v>1</v>
      </c>
      <c r="K25" t="s">
        <v>273</v>
      </c>
      <c r="L25">
        <v>10.83</v>
      </c>
      <c r="M25" t="s">
        <v>73</v>
      </c>
      <c r="N25">
        <v>1001</v>
      </c>
      <c r="O25" s="31">
        <v>45135</v>
      </c>
    </row>
    <row r="26" spans="1:15" x14ac:dyDescent="0.25">
      <c r="A26">
        <v>0</v>
      </c>
      <c r="B26" s="31">
        <v>45135</v>
      </c>
      <c r="D26" t="s">
        <v>76</v>
      </c>
      <c r="E26" t="s">
        <v>68</v>
      </c>
      <c r="F26">
        <v>4293.91</v>
      </c>
      <c r="G26">
        <v>0</v>
      </c>
      <c r="H26">
        <v>0</v>
      </c>
      <c r="I26">
        <v>0</v>
      </c>
      <c r="J26">
        <v>1</v>
      </c>
      <c r="K26" t="s">
        <v>274</v>
      </c>
      <c r="L26">
        <v>4293.91</v>
      </c>
      <c r="M26" t="s">
        <v>69</v>
      </c>
      <c r="N26">
        <v>1003</v>
      </c>
      <c r="O26" s="31">
        <v>45135</v>
      </c>
    </row>
    <row r="27" spans="1:15" x14ac:dyDescent="0.25">
      <c r="A27">
        <v>0</v>
      </c>
      <c r="B27" s="31">
        <v>45135</v>
      </c>
      <c r="D27" t="s">
        <v>76</v>
      </c>
      <c r="E27" t="s">
        <v>82</v>
      </c>
      <c r="F27">
        <v>220.33</v>
      </c>
      <c r="G27">
        <v>0</v>
      </c>
      <c r="H27">
        <v>0</v>
      </c>
      <c r="I27">
        <v>0</v>
      </c>
      <c r="J27">
        <v>1</v>
      </c>
      <c r="K27" t="s">
        <v>274</v>
      </c>
      <c r="L27">
        <v>220.33</v>
      </c>
      <c r="M27" t="s">
        <v>83</v>
      </c>
      <c r="N27">
        <v>1003</v>
      </c>
      <c r="O27" s="31">
        <v>45135</v>
      </c>
    </row>
    <row r="28" spans="1:15" x14ac:dyDescent="0.25">
      <c r="A28">
        <v>0</v>
      </c>
      <c r="B28" s="31">
        <v>45135</v>
      </c>
      <c r="D28" t="s">
        <v>76</v>
      </c>
      <c r="E28" t="s">
        <v>70</v>
      </c>
      <c r="F28">
        <v>59.35</v>
      </c>
      <c r="G28">
        <v>0</v>
      </c>
      <c r="H28">
        <v>0</v>
      </c>
      <c r="I28">
        <v>0</v>
      </c>
      <c r="J28">
        <v>1</v>
      </c>
      <c r="K28" t="s">
        <v>274</v>
      </c>
      <c r="L28">
        <v>59.35</v>
      </c>
      <c r="M28" t="s">
        <v>71</v>
      </c>
      <c r="N28">
        <v>1003</v>
      </c>
      <c r="O28" s="31">
        <v>45135</v>
      </c>
    </row>
    <row r="29" spans="1:15" x14ac:dyDescent="0.25">
      <c r="A29">
        <v>0</v>
      </c>
      <c r="B29" s="31">
        <v>45121</v>
      </c>
      <c r="D29" t="s">
        <v>76</v>
      </c>
      <c r="E29" t="s">
        <v>72</v>
      </c>
      <c r="F29">
        <v>10159.879999999999</v>
      </c>
      <c r="G29">
        <v>0</v>
      </c>
      <c r="H29">
        <v>0</v>
      </c>
      <c r="I29">
        <v>0</v>
      </c>
      <c r="J29">
        <v>1</v>
      </c>
      <c r="K29" t="s">
        <v>275</v>
      </c>
      <c r="L29">
        <v>10159.879999999999</v>
      </c>
      <c r="M29" t="s">
        <v>73</v>
      </c>
      <c r="N29">
        <v>1000</v>
      </c>
      <c r="O29" s="31">
        <v>45121</v>
      </c>
    </row>
    <row r="30" spans="1:15" x14ac:dyDescent="0.25">
      <c r="A30">
        <v>0</v>
      </c>
      <c r="B30" s="31">
        <v>45121</v>
      </c>
      <c r="D30" t="s">
        <v>76</v>
      </c>
      <c r="E30" t="s">
        <v>72</v>
      </c>
      <c r="F30">
        <v>1193.8399999999999</v>
      </c>
      <c r="G30">
        <v>0</v>
      </c>
      <c r="H30">
        <v>0</v>
      </c>
      <c r="I30">
        <v>0</v>
      </c>
      <c r="J30">
        <v>1</v>
      </c>
      <c r="K30" t="s">
        <v>275</v>
      </c>
      <c r="L30">
        <v>1193.8399999999999</v>
      </c>
      <c r="M30" t="s">
        <v>75</v>
      </c>
      <c r="N30">
        <v>1000</v>
      </c>
      <c r="O30" s="31">
        <v>45121</v>
      </c>
    </row>
    <row r="31" spans="1:15" x14ac:dyDescent="0.25">
      <c r="A31">
        <v>0</v>
      </c>
      <c r="B31" s="31">
        <v>45135</v>
      </c>
      <c r="D31" t="s">
        <v>76</v>
      </c>
      <c r="E31" t="s">
        <v>77</v>
      </c>
      <c r="F31">
        <v>1473.98</v>
      </c>
      <c r="G31">
        <v>0</v>
      </c>
      <c r="H31">
        <v>0</v>
      </c>
      <c r="I31">
        <v>0</v>
      </c>
      <c r="J31">
        <v>1</v>
      </c>
      <c r="K31" t="s">
        <v>276</v>
      </c>
      <c r="L31">
        <v>1473.98</v>
      </c>
      <c r="M31" t="s">
        <v>78</v>
      </c>
      <c r="N31">
        <v>1003</v>
      </c>
      <c r="O31" s="31">
        <v>45135</v>
      </c>
    </row>
    <row r="32" spans="1:15" x14ac:dyDescent="0.25">
      <c r="A32">
        <v>0</v>
      </c>
      <c r="B32" s="31">
        <v>45135</v>
      </c>
      <c r="D32" t="s">
        <v>76</v>
      </c>
      <c r="E32" t="s">
        <v>77</v>
      </c>
      <c r="F32">
        <v>80.48</v>
      </c>
      <c r="G32">
        <v>0</v>
      </c>
      <c r="H32">
        <v>0</v>
      </c>
      <c r="I32">
        <v>0</v>
      </c>
      <c r="J32">
        <v>1</v>
      </c>
      <c r="K32" t="s">
        <v>276</v>
      </c>
      <c r="L32">
        <v>80.48</v>
      </c>
      <c r="M32" t="s">
        <v>79</v>
      </c>
      <c r="N32">
        <v>1003</v>
      </c>
      <c r="O32" s="31">
        <v>45135</v>
      </c>
    </row>
    <row r="33" spans="1:15" x14ac:dyDescent="0.25">
      <c r="A33">
        <v>0</v>
      </c>
      <c r="B33" s="31">
        <v>45135</v>
      </c>
      <c r="D33" t="s">
        <v>76</v>
      </c>
      <c r="E33" t="s">
        <v>80</v>
      </c>
      <c r="F33">
        <v>47.4</v>
      </c>
      <c r="G33">
        <v>0</v>
      </c>
      <c r="H33">
        <v>0</v>
      </c>
      <c r="I33">
        <v>0</v>
      </c>
      <c r="J33">
        <v>1</v>
      </c>
      <c r="K33" t="s">
        <v>276</v>
      </c>
      <c r="L33">
        <v>47.4</v>
      </c>
      <c r="M33" t="s">
        <v>81</v>
      </c>
      <c r="N33">
        <v>1003</v>
      </c>
      <c r="O33" s="31">
        <v>45135</v>
      </c>
    </row>
    <row r="34" spans="1:15" x14ac:dyDescent="0.25">
      <c r="A34">
        <v>0</v>
      </c>
      <c r="B34" s="31">
        <v>45135</v>
      </c>
      <c r="D34" t="s">
        <v>76</v>
      </c>
      <c r="E34" t="s">
        <v>80</v>
      </c>
      <c r="F34">
        <v>169.18</v>
      </c>
      <c r="G34">
        <v>0</v>
      </c>
      <c r="H34">
        <v>0</v>
      </c>
      <c r="I34">
        <v>0</v>
      </c>
      <c r="J34">
        <v>1</v>
      </c>
      <c r="K34" t="s">
        <v>277</v>
      </c>
      <c r="L34">
        <v>169.18</v>
      </c>
      <c r="M34" t="s">
        <v>331</v>
      </c>
      <c r="N34">
        <v>1003</v>
      </c>
      <c r="O34" s="31">
        <v>45135</v>
      </c>
    </row>
    <row r="35" spans="1:15" x14ac:dyDescent="0.25">
      <c r="A35">
        <v>0</v>
      </c>
      <c r="B35" s="31">
        <v>45135</v>
      </c>
      <c r="D35" t="s">
        <v>84</v>
      </c>
      <c r="E35" t="s">
        <v>86</v>
      </c>
      <c r="F35">
        <v>1682.94</v>
      </c>
      <c r="G35">
        <v>0</v>
      </c>
      <c r="H35">
        <v>0</v>
      </c>
      <c r="I35">
        <v>0</v>
      </c>
      <c r="J35">
        <v>1</v>
      </c>
      <c r="K35" t="s">
        <v>278</v>
      </c>
      <c r="L35">
        <v>1682.94</v>
      </c>
      <c r="M35" t="s">
        <v>333</v>
      </c>
      <c r="N35">
        <v>1004</v>
      </c>
      <c r="O35" s="31">
        <v>45135</v>
      </c>
    </row>
    <row r="36" spans="1:15" x14ac:dyDescent="0.25">
      <c r="A36">
        <v>0</v>
      </c>
      <c r="B36" s="31">
        <v>45135</v>
      </c>
      <c r="D36" t="s">
        <v>84</v>
      </c>
      <c r="E36" t="s">
        <v>86</v>
      </c>
      <c r="F36">
        <v>14600.7</v>
      </c>
      <c r="G36">
        <v>0</v>
      </c>
      <c r="H36">
        <v>0</v>
      </c>
      <c r="I36">
        <v>0</v>
      </c>
      <c r="J36">
        <v>1</v>
      </c>
      <c r="K36" t="s">
        <v>279</v>
      </c>
      <c r="L36">
        <v>14600.7</v>
      </c>
      <c r="M36" t="s">
        <v>85</v>
      </c>
      <c r="N36">
        <v>1004</v>
      </c>
      <c r="O36" s="31">
        <v>45135</v>
      </c>
    </row>
    <row r="37" spans="1:15" x14ac:dyDescent="0.25">
      <c r="A37">
        <v>0</v>
      </c>
      <c r="B37" s="31">
        <v>45135</v>
      </c>
      <c r="D37" t="s">
        <v>84</v>
      </c>
      <c r="E37" t="s">
        <v>86</v>
      </c>
      <c r="F37">
        <v>800.71</v>
      </c>
      <c r="G37">
        <v>0</v>
      </c>
      <c r="H37">
        <v>0</v>
      </c>
      <c r="I37">
        <v>0</v>
      </c>
      <c r="J37">
        <v>1</v>
      </c>
      <c r="K37" t="s">
        <v>279</v>
      </c>
      <c r="L37">
        <v>800.71</v>
      </c>
      <c r="M37" t="s">
        <v>87</v>
      </c>
      <c r="N37">
        <v>1004</v>
      </c>
      <c r="O37" s="31">
        <v>45135</v>
      </c>
    </row>
    <row r="38" spans="1:15" x14ac:dyDescent="0.25">
      <c r="A38">
        <v>0</v>
      </c>
      <c r="B38" s="31">
        <v>45135</v>
      </c>
      <c r="D38" t="s">
        <v>84</v>
      </c>
      <c r="E38" t="s">
        <v>86</v>
      </c>
      <c r="F38">
        <v>471.4</v>
      </c>
      <c r="G38">
        <v>0</v>
      </c>
      <c r="H38">
        <v>0</v>
      </c>
      <c r="I38">
        <v>0</v>
      </c>
      <c r="J38">
        <v>1</v>
      </c>
      <c r="K38" t="s">
        <v>279</v>
      </c>
      <c r="L38">
        <v>471.4</v>
      </c>
      <c r="M38" t="s">
        <v>88</v>
      </c>
      <c r="N38">
        <v>1004</v>
      </c>
      <c r="O38" s="31">
        <v>45135</v>
      </c>
    </row>
    <row r="39" spans="1:15" x14ac:dyDescent="0.25">
      <c r="A39">
        <v>0</v>
      </c>
      <c r="B39" s="31">
        <v>45135</v>
      </c>
      <c r="D39" t="s">
        <v>84</v>
      </c>
      <c r="E39" t="s">
        <v>86</v>
      </c>
      <c r="F39">
        <v>4463.8900000000003</v>
      </c>
      <c r="G39">
        <v>0</v>
      </c>
      <c r="H39">
        <v>0</v>
      </c>
      <c r="I39">
        <v>0</v>
      </c>
      <c r="J39">
        <v>1</v>
      </c>
      <c r="K39" t="s">
        <v>280</v>
      </c>
      <c r="L39">
        <v>4463.8900000000003</v>
      </c>
      <c r="M39" t="s">
        <v>85</v>
      </c>
      <c r="N39">
        <v>1004</v>
      </c>
      <c r="O39" s="31">
        <v>45135</v>
      </c>
    </row>
    <row r="40" spans="1:15" x14ac:dyDescent="0.25">
      <c r="A40">
        <v>0</v>
      </c>
      <c r="B40" s="31">
        <v>45135</v>
      </c>
      <c r="D40" t="s">
        <v>84</v>
      </c>
      <c r="E40" t="s">
        <v>86</v>
      </c>
      <c r="F40">
        <v>471.4</v>
      </c>
      <c r="G40">
        <v>0</v>
      </c>
      <c r="H40">
        <v>0</v>
      </c>
      <c r="I40">
        <v>0</v>
      </c>
      <c r="J40">
        <v>1</v>
      </c>
      <c r="K40" t="s">
        <v>280</v>
      </c>
      <c r="L40">
        <v>471.4</v>
      </c>
      <c r="M40" t="s">
        <v>88</v>
      </c>
      <c r="N40">
        <v>1004</v>
      </c>
      <c r="O40" s="31">
        <v>45135</v>
      </c>
    </row>
    <row r="41" spans="1:15" x14ac:dyDescent="0.25">
      <c r="A41">
        <v>0</v>
      </c>
      <c r="B41" s="31">
        <v>45135</v>
      </c>
      <c r="D41" t="s">
        <v>90</v>
      </c>
      <c r="E41" t="s">
        <v>250</v>
      </c>
      <c r="F41">
        <v>-19.399999999999999</v>
      </c>
      <c r="G41">
        <v>0</v>
      </c>
      <c r="H41">
        <v>0</v>
      </c>
      <c r="I41">
        <v>0</v>
      </c>
      <c r="J41">
        <v>1</v>
      </c>
      <c r="K41" t="s">
        <v>281</v>
      </c>
      <c r="L41">
        <v>-19.399999999999999</v>
      </c>
      <c r="M41" t="s">
        <v>78</v>
      </c>
      <c r="N41">
        <v>1009</v>
      </c>
      <c r="O41" s="31">
        <v>45135</v>
      </c>
    </row>
    <row r="42" spans="1:15" x14ac:dyDescent="0.25">
      <c r="A42">
        <v>0</v>
      </c>
      <c r="B42" s="31">
        <v>45135</v>
      </c>
      <c r="D42" t="s">
        <v>90</v>
      </c>
      <c r="E42" t="s">
        <v>250</v>
      </c>
      <c r="F42">
        <v>-2.1</v>
      </c>
      <c r="G42">
        <v>0</v>
      </c>
      <c r="H42">
        <v>0</v>
      </c>
      <c r="I42">
        <v>0</v>
      </c>
      <c r="J42">
        <v>1</v>
      </c>
      <c r="K42" t="s">
        <v>281</v>
      </c>
      <c r="L42">
        <v>-2.1</v>
      </c>
      <c r="M42" t="s">
        <v>81</v>
      </c>
      <c r="N42">
        <v>1009</v>
      </c>
      <c r="O42" s="31">
        <v>45135</v>
      </c>
    </row>
    <row r="43" spans="1:15" x14ac:dyDescent="0.25">
      <c r="A43">
        <v>0</v>
      </c>
      <c r="B43" s="31">
        <v>45135</v>
      </c>
      <c r="D43" t="s">
        <v>90</v>
      </c>
      <c r="E43" t="s">
        <v>68</v>
      </c>
      <c r="F43">
        <v>1572.68</v>
      </c>
      <c r="G43">
        <v>0</v>
      </c>
      <c r="H43">
        <v>0</v>
      </c>
      <c r="I43">
        <v>0</v>
      </c>
      <c r="J43">
        <v>1</v>
      </c>
      <c r="K43" t="s">
        <v>282</v>
      </c>
      <c r="L43">
        <v>1572.68</v>
      </c>
      <c r="M43" t="s">
        <v>69</v>
      </c>
      <c r="N43">
        <v>1005</v>
      </c>
      <c r="O43" s="31">
        <v>45135</v>
      </c>
    </row>
    <row r="44" spans="1:15" x14ac:dyDescent="0.25">
      <c r="A44">
        <v>0</v>
      </c>
      <c r="B44" s="31">
        <v>45135</v>
      </c>
      <c r="D44" t="s">
        <v>90</v>
      </c>
      <c r="E44" t="s">
        <v>82</v>
      </c>
      <c r="F44">
        <v>83.21</v>
      </c>
      <c r="G44">
        <v>0</v>
      </c>
      <c r="H44">
        <v>0</v>
      </c>
      <c r="I44">
        <v>0</v>
      </c>
      <c r="J44">
        <v>1</v>
      </c>
      <c r="K44" t="s">
        <v>282</v>
      </c>
      <c r="L44">
        <v>83.21</v>
      </c>
      <c r="M44" t="s">
        <v>83</v>
      </c>
      <c r="N44">
        <v>1005</v>
      </c>
      <c r="O44" s="31">
        <v>45135</v>
      </c>
    </row>
    <row r="45" spans="1:15" x14ac:dyDescent="0.25">
      <c r="A45">
        <v>0</v>
      </c>
      <c r="B45" s="31">
        <v>45135</v>
      </c>
      <c r="D45" t="s">
        <v>90</v>
      </c>
      <c r="E45" t="s">
        <v>70</v>
      </c>
      <c r="F45">
        <v>32.82</v>
      </c>
      <c r="G45">
        <v>0</v>
      </c>
      <c r="H45">
        <v>0</v>
      </c>
      <c r="I45">
        <v>0</v>
      </c>
      <c r="J45">
        <v>1</v>
      </c>
      <c r="K45" t="s">
        <v>282</v>
      </c>
      <c r="L45">
        <v>32.82</v>
      </c>
      <c r="M45" t="s">
        <v>71</v>
      </c>
      <c r="N45">
        <v>1005</v>
      </c>
      <c r="O45" s="31">
        <v>45135</v>
      </c>
    </row>
    <row r="46" spans="1:15" x14ac:dyDescent="0.25">
      <c r="A46">
        <v>0</v>
      </c>
      <c r="B46" s="31">
        <v>45135</v>
      </c>
      <c r="D46" t="s">
        <v>90</v>
      </c>
      <c r="E46" t="s">
        <v>68</v>
      </c>
      <c r="F46">
        <v>521.20000000000005</v>
      </c>
      <c r="G46">
        <v>0</v>
      </c>
      <c r="H46">
        <v>0</v>
      </c>
      <c r="I46">
        <v>0</v>
      </c>
      <c r="J46">
        <v>1</v>
      </c>
      <c r="K46" t="s">
        <v>283</v>
      </c>
      <c r="L46">
        <v>521.20000000000005</v>
      </c>
      <c r="M46" t="s">
        <v>69</v>
      </c>
      <c r="N46">
        <v>1005</v>
      </c>
      <c r="O46" s="31">
        <v>45135</v>
      </c>
    </row>
    <row r="47" spans="1:15" x14ac:dyDescent="0.25">
      <c r="A47">
        <v>0</v>
      </c>
      <c r="B47" s="31">
        <v>45135</v>
      </c>
      <c r="D47" t="s">
        <v>90</v>
      </c>
      <c r="E47" t="s">
        <v>70</v>
      </c>
      <c r="F47">
        <v>32.82</v>
      </c>
      <c r="G47">
        <v>0</v>
      </c>
      <c r="H47">
        <v>0</v>
      </c>
      <c r="I47">
        <v>0</v>
      </c>
      <c r="J47">
        <v>1</v>
      </c>
      <c r="K47" t="s">
        <v>283</v>
      </c>
      <c r="L47">
        <v>32.82</v>
      </c>
      <c r="M47" t="s">
        <v>71</v>
      </c>
      <c r="N47">
        <v>1005</v>
      </c>
      <c r="O47" s="31">
        <v>45135</v>
      </c>
    </row>
    <row r="48" spans="1:15" x14ac:dyDescent="0.25">
      <c r="A48">
        <v>0</v>
      </c>
      <c r="B48" s="31">
        <v>45135</v>
      </c>
      <c r="D48" t="s">
        <v>90</v>
      </c>
      <c r="E48" t="s">
        <v>250</v>
      </c>
      <c r="F48">
        <v>5.36</v>
      </c>
      <c r="G48">
        <v>0</v>
      </c>
      <c r="H48">
        <v>0</v>
      </c>
      <c r="I48">
        <v>0</v>
      </c>
      <c r="J48">
        <v>1</v>
      </c>
      <c r="K48" t="s">
        <v>284</v>
      </c>
      <c r="L48">
        <v>5.36</v>
      </c>
      <c r="M48" t="s">
        <v>78</v>
      </c>
      <c r="N48">
        <v>1009</v>
      </c>
      <c r="O48" s="31">
        <v>45135</v>
      </c>
    </row>
    <row r="49" spans="1:15" x14ac:dyDescent="0.25">
      <c r="A49">
        <v>0</v>
      </c>
      <c r="B49" s="31">
        <v>45135</v>
      </c>
      <c r="D49" t="s">
        <v>90</v>
      </c>
      <c r="E49" t="s">
        <v>70</v>
      </c>
      <c r="F49">
        <v>173.38</v>
      </c>
      <c r="G49">
        <v>0</v>
      </c>
      <c r="H49">
        <v>0</v>
      </c>
      <c r="I49">
        <v>0</v>
      </c>
      <c r="J49">
        <v>1</v>
      </c>
      <c r="K49" t="s">
        <v>285</v>
      </c>
      <c r="L49">
        <v>173.38</v>
      </c>
      <c r="M49" t="s">
        <v>330</v>
      </c>
      <c r="N49">
        <v>1005</v>
      </c>
      <c r="O49" s="31">
        <v>45135</v>
      </c>
    </row>
    <row r="50" spans="1:15" x14ac:dyDescent="0.25">
      <c r="A50">
        <v>0</v>
      </c>
      <c r="B50" s="31">
        <v>45135</v>
      </c>
      <c r="D50" t="s">
        <v>241</v>
      </c>
      <c r="E50" t="s">
        <v>80</v>
      </c>
      <c r="F50">
        <v>3.57</v>
      </c>
      <c r="G50">
        <v>0</v>
      </c>
      <c r="H50">
        <v>0</v>
      </c>
      <c r="I50">
        <v>0</v>
      </c>
      <c r="J50">
        <v>1</v>
      </c>
      <c r="K50" t="s">
        <v>286</v>
      </c>
      <c r="L50">
        <v>3.57</v>
      </c>
      <c r="M50" t="s">
        <v>331</v>
      </c>
      <c r="N50">
        <v>1009</v>
      </c>
      <c r="O50" s="31">
        <v>45135</v>
      </c>
    </row>
    <row r="51" spans="1:15" x14ac:dyDescent="0.25">
      <c r="A51">
        <v>0</v>
      </c>
      <c r="B51" s="31">
        <v>45135</v>
      </c>
      <c r="D51" t="s">
        <v>241</v>
      </c>
      <c r="E51" t="s">
        <v>77</v>
      </c>
      <c r="F51">
        <v>71.680000000000007</v>
      </c>
      <c r="G51">
        <v>0</v>
      </c>
      <c r="H51">
        <v>0</v>
      </c>
      <c r="I51">
        <v>0</v>
      </c>
      <c r="J51">
        <v>1</v>
      </c>
      <c r="K51" t="s">
        <v>287</v>
      </c>
      <c r="L51">
        <v>71.680000000000007</v>
      </c>
      <c r="M51" t="s">
        <v>78</v>
      </c>
      <c r="N51">
        <v>1009</v>
      </c>
      <c r="O51" s="31">
        <v>45135</v>
      </c>
    </row>
    <row r="52" spans="1:15" x14ac:dyDescent="0.25">
      <c r="A52">
        <v>0</v>
      </c>
      <c r="B52" s="31">
        <v>45135</v>
      </c>
      <c r="D52" t="s">
        <v>241</v>
      </c>
      <c r="E52" t="s">
        <v>80</v>
      </c>
      <c r="F52">
        <v>2.15</v>
      </c>
      <c r="G52">
        <v>0</v>
      </c>
      <c r="H52">
        <v>0</v>
      </c>
      <c r="I52">
        <v>0</v>
      </c>
      <c r="J52">
        <v>1</v>
      </c>
      <c r="K52" t="s">
        <v>287</v>
      </c>
      <c r="L52">
        <v>2.15</v>
      </c>
      <c r="M52" t="s">
        <v>81</v>
      </c>
      <c r="N52">
        <v>1009</v>
      </c>
      <c r="O52" s="31">
        <v>45135</v>
      </c>
    </row>
    <row r="53" spans="1:15" x14ac:dyDescent="0.25">
      <c r="A53">
        <v>0</v>
      </c>
      <c r="B53" s="31">
        <v>45135</v>
      </c>
      <c r="D53" t="s">
        <v>241</v>
      </c>
      <c r="E53" t="s">
        <v>77</v>
      </c>
      <c r="F53">
        <v>23.65</v>
      </c>
      <c r="G53">
        <v>0</v>
      </c>
      <c r="H53">
        <v>0</v>
      </c>
      <c r="I53">
        <v>0</v>
      </c>
      <c r="J53">
        <v>1</v>
      </c>
      <c r="K53" t="s">
        <v>288</v>
      </c>
      <c r="L53">
        <v>23.65</v>
      </c>
      <c r="M53" t="s">
        <v>78</v>
      </c>
      <c r="N53">
        <v>1009</v>
      </c>
      <c r="O53" s="31">
        <v>45135</v>
      </c>
    </row>
    <row r="54" spans="1:15" x14ac:dyDescent="0.25">
      <c r="A54">
        <v>0</v>
      </c>
      <c r="B54" s="31">
        <v>45135</v>
      </c>
      <c r="D54" t="s">
        <v>241</v>
      </c>
      <c r="E54" t="s">
        <v>80</v>
      </c>
      <c r="F54">
        <v>2.15</v>
      </c>
      <c r="G54">
        <v>0</v>
      </c>
      <c r="H54">
        <v>0</v>
      </c>
      <c r="I54">
        <v>0</v>
      </c>
      <c r="J54">
        <v>1</v>
      </c>
      <c r="K54" t="s">
        <v>288</v>
      </c>
      <c r="L54">
        <v>2.15</v>
      </c>
      <c r="M54" t="s">
        <v>81</v>
      </c>
      <c r="N54">
        <v>1009</v>
      </c>
      <c r="O54" s="31">
        <v>45135</v>
      </c>
    </row>
    <row r="55" spans="1:15" x14ac:dyDescent="0.25">
      <c r="A55">
        <v>0</v>
      </c>
      <c r="B55" s="31">
        <v>45138</v>
      </c>
      <c r="C55">
        <v>2024016</v>
      </c>
      <c r="D55" t="s">
        <v>91</v>
      </c>
      <c r="E55" t="s">
        <v>251</v>
      </c>
      <c r="F55">
        <v>34422</v>
      </c>
      <c r="G55">
        <v>0</v>
      </c>
      <c r="H55">
        <v>0</v>
      </c>
      <c r="I55">
        <v>0</v>
      </c>
      <c r="J55">
        <v>1</v>
      </c>
      <c r="K55" t="s">
        <v>289</v>
      </c>
      <c r="L55">
        <v>34422</v>
      </c>
      <c r="M55" t="s">
        <v>334</v>
      </c>
      <c r="N55">
        <v>1012</v>
      </c>
      <c r="O55" s="31">
        <v>45138</v>
      </c>
    </row>
    <row r="56" spans="1:15" x14ac:dyDescent="0.25">
      <c r="A56">
        <v>0</v>
      </c>
      <c r="B56" s="31">
        <v>45135</v>
      </c>
      <c r="D56" t="s">
        <v>91</v>
      </c>
      <c r="E56" t="s">
        <v>102</v>
      </c>
      <c r="F56">
        <v>43.11</v>
      </c>
      <c r="G56">
        <v>0</v>
      </c>
      <c r="H56">
        <v>0</v>
      </c>
      <c r="I56">
        <v>0</v>
      </c>
      <c r="J56">
        <v>1</v>
      </c>
      <c r="K56" t="s">
        <v>290</v>
      </c>
      <c r="L56">
        <v>43.11</v>
      </c>
      <c r="M56" t="s">
        <v>103</v>
      </c>
      <c r="N56">
        <v>1014</v>
      </c>
      <c r="O56" s="31">
        <v>45135</v>
      </c>
    </row>
    <row r="57" spans="1:15" x14ac:dyDescent="0.25">
      <c r="A57">
        <v>0</v>
      </c>
      <c r="B57" s="31">
        <v>45135</v>
      </c>
      <c r="D57" t="s">
        <v>91</v>
      </c>
      <c r="E57" t="s">
        <v>96</v>
      </c>
      <c r="F57">
        <v>808.22</v>
      </c>
      <c r="G57">
        <v>0</v>
      </c>
      <c r="H57">
        <v>0</v>
      </c>
      <c r="I57">
        <v>0</v>
      </c>
      <c r="J57">
        <v>1</v>
      </c>
      <c r="K57" t="s">
        <v>291</v>
      </c>
      <c r="L57">
        <v>808.22</v>
      </c>
      <c r="M57" t="s">
        <v>335</v>
      </c>
      <c r="N57">
        <v>1014</v>
      </c>
      <c r="O57" s="31">
        <v>45135</v>
      </c>
    </row>
    <row r="58" spans="1:15" x14ac:dyDescent="0.25">
      <c r="A58">
        <v>0</v>
      </c>
      <c r="B58" s="31">
        <v>45135</v>
      </c>
      <c r="D58" t="s">
        <v>91</v>
      </c>
      <c r="E58" t="s">
        <v>104</v>
      </c>
      <c r="F58">
        <v>2.1800000000000002</v>
      </c>
      <c r="G58">
        <v>0</v>
      </c>
      <c r="H58">
        <v>0</v>
      </c>
      <c r="I58">
        <v>0</v>
      </c>
      <c r="J58">
        <v>1</v>
      </c>
      <c r="K58" t="s">
        <v>292</v>
      </c>
      <c r="L58">
        <v>2.1800000000000002</v>
      </c>
      <c r="M58" t="s">
        <v>336</v>
      </c>
      <c r="N58">
        <v>1014</v>
      </c>
      <c r="O58" s="31">
        <v>45135</v>
      </c>
    </row>
    <row r="59" spans="1:15" x14ac:dyDescent="0.25">
      <c r="A59">
        <v>0</v>
      </c>
      <c r="B59" s="31">
        <v>45135</v>
      </c>
      <c r="D59" t="s">
        <v>91</v>
      </c>
      <c r="E59" t="s">
        <v>100</v>
      </c>
      <c r="F59">
        <v>5.87</v>
      </c>
      <c r="G59">
        <v>0</v>
      </c>
      <c r="H59">
        <v>0</v>
      </c>
      <c r="I59">
        <v>0</v>
      </c>
      <c r="J59">
        <v>1</v>
      </c>
      <c r="K59" t="s">
        <v>293</v>
      </c>
      <c r="L59">
        <v>5.87</v>
      </c>
      <c r="M59" t="s">
        <v>337</v>
      </c>
      <c r="N59">
        <v>1014</v>
      </c>
      <c r="O59" s="31">
        <v>45135</v>
      </c>
    </row>
    <row r="60" spans="1:15" x14ac:dyDescent="0.25">
      <c r="A60">
        <v>0</v>
      </c>
      <c r="B60" s="31">
        <v>45135</v>
      </c>
      <c r="D60" t="s">
        <v>91</v>
      </c>
      <c r="E60" t="s">
        <v>98</v>
      </c>
      <c r="F60">
        <v>283.89999999999998</v>
      </c>
      <c r="G60">
        <v>0</v>
      </c>
      <c r="H60">
        <v>0</v>
      </c>
      <c r="I60">
        <v>0</v>
      </c>
      <c r="J60">
        <v>1</v>
      </c>
      <c r="K60" t="s">
        <v>294</v>
      </c>
      <c r="L60">
        <v>283.89999999999998</v>
      </c>
      <c r="M60" t="s">
        <v>99</v>
      </c>
      <c r="N60">
        <v>1014</v>
      </c>
      <c r="O60" s="31">
        <v>45135</v>
      </c>
    </row>
    <row r="61" spans="1:15" x14ac:dyDescent="0.25">
      <c r="A61">
        <v>0</v>
      </c>
      <c r="B61" s="31">
        <v>45135</v>
      </c>
      <c r="D61" t="s">
        <v>91</v>
      </c>
      <c r="E61" t="s">
        <v>100</v>
      </c>
      <c r="F61">
        <v>5.85</v>
      </c>
      <c r="G61">
        <v>0</v>
      </c>
      <c r="H61">
        <v>0</v>
      </c>
      <c r="I61">
        <v>0</v>
      </c>
      <c r="J61">
        <v>1</v>
      </c>
      <c r="K61" t="s">
        <v>294</v>
      </c>
      <c r="L61">
        <v>5.85</v>
      </c>
      <c r="M61" t="s">
        <v>101</v>
      </c>
      <c r="N61">
        <v>1014</v>
      </c>
      <c r="O61" s="31">
        <v>45135</v>
      </c>
    </row>
    <row r="62" spans="1:15" x14ac:dyDescent="0.25">
      <c r="A62">
        <v>0</v>
      </c>
      <c r="B62" s="31">
        <v>45135</v>
      </c>
      <c r="D62" t="s">
        <v>91</v>
      </c>
      <c r="E62" t="s">
        <v>92</v>
      </c>
      <c r="F62">
        <v>69</v>
      </c>
      <c r="G62">
        <v>0</v>
      </c>
      <c r="H62">
        <v>0</v>
      </c>
      <c r="I62">
        <v>0</v>
      </c>
      <c r="J62">
        <v>1</v>
      </c>
      <c r="K62" t="s">
        <v>295</v>
      </c>
      <c r="L62">
        <v>69</v>
      </c>
      <c r="M62" t="s">
        <v>93</v>
      </c>
      <c r="N62">
        <v>1014</v>
      </c>
      <c r="O62" s="31">
        <v>45135</v>
      </c>
    </row>
    <row r="63" spans="1:15" x14ac:dyDescent="0.25">
      <c r="A63">
        <v>0</v>
      </c>
      <c r="B63" s="31">
        <v>45135</v>
      </c>
      <c r="D63" t="s">
        <v>91</v>
      </c>
      <c r="E63" t="s">
        <v>92</v>
      </c>
      <c r="F63">
        <v>27.22</v>
      </c>
      <c r="G63">
        <v>0</v>
      </c>
      <c r="H63">
        <v>0</v>
      </c>
      <c r="I63">
        <v>0</v>
      </c>
      <c r="J63">
        <v>1</v>
      </c>
      <c r="K63" t="s">
        <v>296</v>
      </c>
      <c r="L63">
        <v>27.22</v>
      </c>
      <c r="M63" t="s">
        <v>93</v>
      </c>
      <c r="N63">
        <v>1014</v>
      </c>
      <c r="O63" s="31">
        <v>45135</v>
      </c>
    </row>
    <row r="64" spans="1:15" x14ac:dyDescent="0.25">
      <c r="A64">
        <v>0</v>
      </c>
      <c r="B64" s="31">
        <v>45135</v>
      </c>
      <c r="D64" t="s">
        <v>91</v>
      </c>
      <c r="E64" t="s">
        <v>102</v>
      </c>
      <c r="F64">
        <v>8.69</v>
      </c>
      <c r="G64">
        <v>0</v>
      </c>
      <c r="H64">
        <v>0</v>
      </c>
      <c r="I64">
        <v>0</v>
      </c>
      <c r="J64">
        <v>1</v>
      </c>
      <c r="K64" t="s">
        <v>297</v>
      </c>
      <c r="L64">
        <v>8.69</v>
      </c>
      <c r="M64" t="s">
        <v>103</v>
      </c>
      <c r="N64">
        <v>1014</v>
      </c>
      <c r="O64" s="31">
        <v>45135</v>
      </c>
    </row>
    <row r="65" spans="1:15" x14ac:dyDescent="0.25">
      <c r="A65">
        <v>0</v>
      </c>
      <c r="B65" s="31">
        <v>45135</v>
      </c>
      <c r="D65" t="s">
        <v>91</v>
      </c>
      <c r="E65" t="s">
        <v>102</v>
      </c>
      <c r="F65">
        <v>7.59</v>
      </c>
      <c r="G65">
        <v>0</v>
      </c>
      <c r="H65">
        <v>0</v>
      </c>
      <c r="I65">
        <v>0</v>
      </c>
      <c r="J65">
        <v>1</v>
      </c>
      <c r="K65" t="s">
        <v>298</v>
      </c>
      <c r="L65">
        <v>7.59</v>
      </c>
      <c r="M65" t="s">
        <v>103</v>
      </c>
      <c r="N65">
        <v>1014</v>
      </c>
      <c r="O65" s="31">
        <v>45135</v>
      </c>
    </row>
    <row r="66" spans="1:15" x14ac:dyDescent="0.25">
      <c r="A66">
        <v>0</v>
      </c>
      <c r="B66" s="31">
        <v>45135</v>
      </c>
      <c r="D66" t="s">
        <v>91</v>
      </c>
      <c r="E66" t="s">
        <v>106</v>
      </c>
      <c r="F66">
        <v>49.14</v>
      </c>
      <c r="G66">
        <v>0</v>
      </c>
      <c r="H66">
        <v>0</v>
      </c>
      <c r="I66">
        <v>0</v>
      </c>
      <c r="J66">
        <v>1</v>
      </c>
      <c r="K66" t="s">
        <v>299</v>
      </c>
      <c r="L66">
        <v>49.14</v>
      </c>
      <c r="M66" t="s">
        <v>107</v>
      </c>
      <c r="N66">
        <v>1014</v>
      </c>
      <c r="O66" s="31">
        <v>45135</v>
      </c>
    </row>
    <row r="67" spans="1:15" x14ac:dyDescent="0.25">
      <c r="A67">
        <v>0</v>
      </c>
      <c r="B67" s="31">
        <v>45135</v>
      </c>
      <c r="D67" t="s">
        <v>91</v>
      </c>
      <c r="E67" t="s">
        <v>100</v>
      </c>
      <c r="F67">
        <v>1.1200000000000001</v>
      </c>
      <c r="G67">
        <v>0</v>
      </c>
      <c r="H67">
        <v>0</v>
      </c>
      <c r="I67">
        <v>0</v>
      </c>
      <c r="J67">
        <v>1</v>
      </c>
      <c r="K67" t="s">
        <v>299</v>
      </c>
      <c r="L67">
        <v>1.1200000000000001</v>
      </c>
      <c r="M67" t="s">
        <v>108</v>
      </c>
      <c r="N67">
        <v>1014</v>
      </c>
      <c r="O67" s="31">
        <v>45135</v>
      </c>
    </row>
    <row r="68" spans="1:15" x14ac:dyDescent="0.25">
      <c r="A68">
        <v>0</v>
      </c>
      <c r="B68" s="31">
        <v>45135</v>
      </c>
      <c r="D68" t="s">
        <v>91</v>
      </c>
      <c r="E68" t="s">
        <v>100</v>
      </c>
      <c r="F68">
        <v>14.82</v>
      </c>
      <c r="G68">
        <v>0</v>
      </c>
      <c r="H68">
        <v>0</v>
      </c>
      <c r="I68">
        <v>0</v>
      </c>
      <c r="J68">
        <v>1</v>
      </c>
      <c r="K68" t="s">
        <v>300</v>
      </c>
      <c r="L68">
        <v>14.82</v>
      </c>
      <c r="M68" t="s">
        <v>338</v>
      </c>
      <c r="N68">
        <v>1014</v>
      </c>
      <c r="O68" s="31">
        <v>45135</v>
      </c>
    </row>
    <row r="69" spans="1:15" x14ac:dyDescent="0.25">
      <c r="A69">
        <v>0</v>
      </c>
      <c r="B69" s="31">
        <v>45135</v>
      </c>
      <c r="D69" t="s">
        <v>91</v>
      </c>
      <c r="E69" t="s">
        <v>102</v>
      </c>
      <c r="F69">
        <v>16.28</v>
      </c>
      <c r="G69">
        <v>0</v>
      </c>
      <c r="H69">
        <v>0</v>
      </c>
      <c r="I69">
        <v>0</v>
      </c>
      <c r="J69">
        <v>1</v>
      </c>
      <c r="K69" t="s">
        <v>301</v>
      </c>
      <c r="L69">
        <v>16.28</v>
      </c>
      <c r="M69" t="s">
        <v>103</v>
      </c>
      <c r="N69">
        <v>1014</v>
      </c>
      <c r="O69" s="31">
        <v>45135</v>
      </c>
    </row>
    <row r="70" spans="1:15" x14ac:dyDescent="0.25">
      <c r="A70">
        <v>0</v>
      </c>
      <c r="B70" s="31">
        <v>45135</v>
      </c>
      <c r="D70" t="s">
        <v>91</v>
      </c>
      <c r="E70" t="s">
        <v>102</v>
      </c>
      <c r="F70">
        <v>1.71</v>
      </c>
      <c r="G70">
        <v>0</v>
      </c>
      <c r="H70">
        <v>0</v>
      </c>
      <c r="I70">
        <v>0</v>
      </c>
      <c r="J70">
        <v>1</v>
      </c>
      <c r="K70" t="s">
        <v>302</v>
      </c>
      <c r="L70">
        <v>1.71</v>
      </c>
      <c r="M70" t="s">
        <v>103</v>
      </c>
      <c r="N70">
        <v>1014</v>
      </c>
      <c r="O70" s="31">
        <v>45135</v>
      </c>
    </row>
    <row r="71" spans="1:15" x14ac:dyDescent="0.25">
      <c r="A71">
        <v>0</v>
      </c>
      <c r="B71" s="31">
        <v>45135</v>
      </c>
      <c r="D71" t="s">
        <v>91</v>
      </c>
      <c r="E71" t="s">
        <v>102</v>
      </c>
      <c r="F71">
        <v>14.47</v>
      </c>
      <c r="G71">
        <v>0</v>
      </c>
      <c r="H71">
        <v>0</v>
      </c>
      <c r="I71">
        <v>0</v>
      </c>
      <c r="J71">
        <v>1</v>
      </c>
      <c r="K71" t="s">
        <v>303</v>
      </c>
      <c r="L71">
        <v>14.47</v>
      </c>
      <c r="M71" t="s">
        <v>103</v>
      </c>
      <c r="N71">
        <v>1014</v>
      </c>
      <c r="O71" s="31">
        <v>45135</v>
      </c>
    </row>
    <row r="72" spans="1:15" x14ac:dyDescent="0.25">
      <c r="A72">
        <v>0</v>
      </c>
      <c r="B72" s="31">
        <v>45135</v>
      </c>
      <c r="D72" t="s">
        <v>91</v>
      </c>
      <c r="E72" t="s">
        <v>104</v>
      </c>
      <c r="F72">
        <v>1.31</v>
      </c>
      <c r="G72">
        <v>0</v>
      </c>
      <c r="H72">
        <v>0</v>
      </c>
      <c r="I72">
        <v>0</v>
      </c>
      <c r="J72">
        <v>1</v>
      </c>
      <c r="K72" t="s">
        <v>303</v>
      </c>
      <c r="L72">
        <v>1.31</v>
      </c>
      <c r="M72" t="s">
        <v>105</v>
      </c>
      <c r="N72">
        <v>1014</v>
      </c>
      <c r="O72" s="31">
        <v>45135</v>
      </c>
    </row>
    <row r="73" spans="1:15" x14ac:dyDescent="0.25">
      <c r="A73">
        <v>0</v>
      </c>
      <c r="B73" s="31">
        <v>45135</v>
      </c>
      <c r="D73" t="s">
        <v>91</v>
      </c>
      <c r="E73" t="s">
        <v>100</v>
      </c>
      <c r="F73">
        <v>35.49</v>
      </c>
      <c r="G73">
        <v>0</v>
      </c>
      <c r="H73">
        <v>0</v>
      </c>
      <c r="I73">
        <v>0</v>
      </c>
      <c r="J73">
        <v>1</v>
      </c>
      <c r="K73" t="s">
        <v>304</v>
      </c>
      <c r="L73">
        <v>35.49</v>
      </c>
      <c r="M73" t="s">
        <v>339</v>
      </c>
      <c r="N73">
        <v>1014</v>
      </c>
      <c r="O73" s="31">
        <v>45135</v>
      </c>
    </row>
    <row r="74" spans="1:15" x14ac:dyDescent="0.25">
      <c r="A74">
        <v>0</v>
      </c>
      <c r="B74" s="31">
        <v>45135</v>
      </c>
      <c r="D74" t="s">
        <v>91</v>
      </c>
      <c r="E74" t="s">
        <v>106</v>
      </c>
      <c r="F74">
        <v>18.03</v>
      </c>
      <c r="G74">
        <v>0</v>
      </c>
      <c r="H74">
        <v>0</v>
      </c>
      <c r="I74">
        <v>0</v>
      </c>
      <c r="J74">
        <v>1</v>
      </c>
      <c r="K74" t="s">
        <v>305</v>
      </c>
      <c r="L74">
        <v>18.03</v>
      </c>
      <c r="M74" t="s">
        <v>107</v>
      </c>
      <c r="N74">
        <v>1014</v>
      </c>
      <c r="O74" s="31">
        <v>45135</v>
      </c>
    </row>
    <row r="75" spans="1:15" x14ac:dyDescent="0.25">
      <c r="A75">
        <v>0</v>
      </c>
      <c r="B75" s="31">
        <v>45135</v>
      </c>
      <c r="D75" t="s">
        <v>91</v>
      </c>
      <c r="E75" t="s">
        <v>100</v>
      </c>
      <c r="F75">
        <v>1.56</v>
      </c>
      <c r="G75">
        <v>0</v>
      </c>
      <c r="H75">
        <v>0</v>
      </c>
      <c r="I75">
        <v>0</v>
      </c>
      <c r="J75">
        <v>1</v>
      </c>
      <c r="K75" t="s">
        <v>305</v>
      </c>
      <c r="L75">
        <v>1.56</v>
      </c>
      <c r="M75" t="s">
        <v>108</v>
      </c>
      <c r="N75">
        <v>1014</v>
      </c>
      <c r="O75" s="31">
        <v>45135</v>
      </c>
    </row>
    <row r="76" spans="1:15" x14ac:dyDescent="0.25">
      <c r="A76">
        <v>0</v>
      </c>
      <c r="B76" s="31">
        <v>45135</v>
      </c>
      <c r="D76" t="s">
        <v>91</v>
      </c>
      <c r="E76" t="s">
        <v>94</v>
      </c>
      <c r="F76">
        <v>7121.91</v>
      </c>
      <c r="G76">
        <v>0</v>
      </c>
      <c r="H76">
        <v>0</v>
      </c>
      <c r="I76">
        <v>0</v>
      </c>
      <c r="J76">
        <v>1</v>
      </c>
      <c r="K76" t="s">
        <v>306</v>
      </c>
      <c r="L76">
        <v>7121.91</v>
      </c>
      <c r="M76" t="s">
        <v>95</v>
      </c>
      <c r="N76">
        <v>1014</v>
      </c>
      <c r="O76" s="31">
        <v>45135</v>
      </c>
    </row>
    <row r="77" spans="1:15" x14ac:dyDescent="0.25">
      <c r="A77">
        <v>0</v>
      </c>
      <c r="B77" s="31">
        <v>45135</v>
      </c>
      <c r="D77" t="s">
        <v>91</v>
      </c>
      <c r="E77" t="s">
        <v>96</v>
      </c>
      <c r="F77">
        <v>113.51</v>
      </c>
      <c r="G77">
        <v>0</v>
      </c>
      <c r="H77">
        <v>0</v>
      </c>
      <c r="I77">
        <v>0</v>
      </c>
      <c r="J77">
        <v>1</v>
      </c>
      <c r="K77" t="s">
        <v>306</v>
      </c>
      <c r="L77">
        <v>113.51</v>
      </c>
      <c r="M77" t="s">
        <v>97</v>
      </c>
      <c r="N77">
        <v>1014</v>
      </c>
      <c r="O77" s="31">
        <v>45135</v>
      </c>
    </row>
    <row r="78" spans="1:15" x14ac:dyDescent="0.25">
      <c r="A78">
        <v>0</v>
      </c>
      <c r="B78" s="31">
        <v>45135</v>
      </c>
      <c r="D78" t="s">
        <v>91</v>
      </c>
      <c r="E78" t="s">
        <v>98</v>
      </c>
      <c r="F78">
        <v>347.08</v>
      </c>
      <c r="G78">
        <v>0</v>
      </c>
      <c r="H78">
        <v>0</v>
      </c>
      <c r="I78">
        <v>0</v>
      </c>
      <c r="J78">
        <v>1</v>
      </c>
      <c r="K78" t="s">
        <v>307</v>
      </c>
      <c r="L78">
        <v>347.08</v>
      </c>
      <c r="M78" t="s">
        <v>99</v>
      </c>
      <c r="N78">
        <v>1014</v>
      </c>
      <c r="O78" s="31">
        <v>45135</v>
      </c>
    </row>
    <row r="79" spans="1:15" x14ac:dyDescent="0.25">
      <c r="A79">
        <v>0</v>
      </c>
      <c r="B79" s="31">
        <v>45135</v>
      </c>
      <c r="D79" t="s">
        <v>91</v>
      </c>
      <c r="E79" t="s">
        <v>100</v>
      </c>
      <c r="F79">
        <v>7.15</v>
      </c>
      <c r="G79">
        <v>0</v>
      </c>
      <c r="H79">
        <v>0</v>
      </c>
      <c r="I79">
        <v>0</v>
      </c>
      <c r="J79">
        <v>1</v>
      </c>
      <c r="K79" t="s">
        <v>307</v>
      </c>
      <c r="L79">
        <v>7.15</v>
      </c>
      <c r="M79" t="s">
        <v>101</v>
      </c>
      <c r="N79">
        <v>1014</v>
      </c>
      <c r="O79" s="31">
        <v>45135</v>
      </c>
    </row>
    <row r="80" spans="1:15" x14ac:dyDescent="0.25">
      <c r="A80">
        <v>0</v>
      </c>
      <c r="B80" s="31">
        <v>45135</v>
      </c>
      <c r="D80" t="s">
        <v>91</v>
      </c>
      <c r="E80" t="s">
        <v>106</v>
      </c>
      <c r="F80">
        <v>62.42</v>
      </c>
      <c r="G80">
        <v>0</v>
      </c>
      <c r="H80">
        <v>0</v>
      </c>
      <c r="I80">
        <v>0</v>
      </c>
      <c r="J80">
        <v>1</v>
      </c>
      <c r="K80" t="s">
        <v>308</v>
      </c>
      <c r="L80">
        <v>62.42</v>
      </c>
      <c r="M80" t="s">
        <v>107</v>
      </c>
      <c r="N80">
        <v>1014</v>
      </c>
      <c r="O80" s="31">
        <v>45135</v>
      </c>
    </row>
    <row r="81" spans="1:15" x14ac:dyDescent="0.25">
      <c r="A81">
        <v>0</v>
      </c>
      <c r="B81" s="31">
        <v>45135</v>
      </c>
      <c r="D81" t="s">
        <v>91</v>
      </c>
      <c r="E81" t="s">
        <v>100</v>
      </c>
      <c r="F81">
        <v>1.56</v>
      </c>
      <c r="G81">
        <v>0</v>
      </c>
      <c r="H81">
        <v>0</v>
      </c>
      <c r="I81">
        <v>0</v>
      </c>
      <c r="J81">
        <v>1</v>
      </c>
      <c r="K81" t="s">
        <v>308</v>
      </c>
      <c r="L81">
        <v>1.56</v>
      </c>
      <c r="M81" t="s">
        <v>108</v>
      </c>
      <c r="N81">
        <v>1014</v>
      </c>
      <c r="O81" s="31">
        <v>45135</v>
      </c>
    </row>
    <row r="82" spans="1:15" x14ac:dyDescent="0.25">
      <c r="A82">
        <v>0</v>
      </c>
      <c r="B82" s="31">
        <v>45135</v>
      </c>
      <c r="D82" t="s">
        <v>91</v>
      </c>
      <c r="E82" t="s">
        <v>102</v>
      </c>
      <c r="F82">
        <v>27.93</v>
      </c>
      <c r="G82">
        <v>0</v>
      </c>
      <c r="H82">
        <v>0</v>
      </c>
      <c r="I82">
        <v>0</v>
      </c>
      <c r="J82">
        <v>1</v>
      </c>
      <c r="K82" t="s">
        <v>309</v>
      </c>
      <c r="L82">
        <v>27.93</v>
      </c>
      <c r="M82" t="s">
        <v>103</v>
      </c>
      <c r="N82">
        <v>1014</v>
      </c>
      <c r="O82" s="31">
        <v>45135</v>
      </c>
    </row>
    <row r="83" spans="1:15" x14ac:dyDescent="0.25">
      <c r="A83">
        <v>0</v>
      </c>
      <c r="B83" s="31">
        <v>45135</v>
      </c>
      <c r="D83" t="s">
        <v>91</v>
      </c>
      <c r="E83" t="s">
        <v>94</v>
      </c>
      <c r="F83">
        <v>1139.93</v>
      </c>
      <c r="G83">
        <v>0</v>
      </c>
      <c r="H83">
        <v>0</v>
      </c>
      <c r="I83">
        <v>0</v>
      </c>
      <c r="J83">
        <v>1</v>
      </c>
      <c r="K83" t="s">
        <v>310</v>
      </c>
      <c r="L83">
        <v>1139.93</v>
      </c>
      <c r="M83" t="s">
        <v>95</v>
      </c>
      <c r="N83">
        <v>1014</v>
      </c>
      <c r="O83" s="31">
        <v>45135</v>
      </c>
    </row>
    <row r="84" spans="1:15" x14ac:dyDescent="0.25">
      <c r="A84">
        <v>0</v>
      </c>
      <c r="B84" s="31">
        <v>45135</v>
      </c>
      <c r="D84" t="s">
        <v>91</v>
      </c>
      <c r="E84" t="s">
        <v>96</v>
      </c>
      <c r="F84">
        <v>120.61</v>
      </c>
      <c r="G84">
        <v>0</v>
      </c>
      <c r="H84">
        <v>0</v>
      </c>
      <c r="I84">
        <v>0</v>
      </c>
      <c r="J84">
        <v>1</v>
      </c>
      <c r="K84" t="s">
        <v>310</v>
      </c>
      <c r="L84">
        <v>120.61</v>
      </c>
      <c r="M84" t="s">
        <v>97</v>
      </c>
      <c r="N84">
        <v>1014</v>
      </c>
      <c r="O84" s="31">
        <v>45135</v>
      </c>
    </row>
    <row r="85" spans="1:15" x14ac:dyDescent="0.25">
      <c r="A85">
        <v>0</v>
      </c>
      <c r="B85" s="31">
        <v>45135</v>
      </c>
      <c r="D85" t="s">
        <v>91</v>
      </c>
      <c r="E85" t="s">
        <v>102</v>
      </c>
      <c r="F85">
        <v>43.85</v>
      </c>
      <c r="G85">
        <v>0</v>
      </c>
      <c r="H85">
        <v>0</v>
      </c>
      <c r="I85">
        <v>0</v>
      </c>
      <c r="J85">
        <v>1</v>
      </c>
      <c r="K85" t="s">
        <v>311</v>
      </c>
      <c r="L85">
        <v>43.85</v>
      </c>
      <c r="M85" t="s">
        <v>103</v>
      </c>
      <c r="N85">
        <v>1014</v>
      </c>
      <c r="O85" s="31">
        <v>45135</v>
      </c>
    </row>
    <row r="86" spans="1:15" x14ac:dyDescent="0.25">
      <c r="A86">
        <v>0</v>
      </c>
      <c r="B86" s="31">
        <v>45135</v>
      </c>
      <c r="D86" t="s">
        <v>91</v>
      </c>
      <c r="E86" t="s">
        <v>104</v>
      </c>
      <c r="F86">
        <v>3.94</v>
      </c>
      <c r="G86">
        <v>0</v>
      </c>
      <c r="H86">
        <v>0</v>
      </c>
      <c r="I86">
        <v>0</v>
      </c>
      <c r="J86">
        <v>1</v>
      </c>
      <c r="K86" t="s">
        <v>311</v>
      </c>
      <c r="L86">
        <v>3.94</v>
      </c>
      <c r="M86" t="s">
        <v>105</v>
      </c>
      <c r="N86">
        <v>1014</v>
      </c>
      <c r="O86" s="31">
        <v>45135</v>
      </c>
    </row>
    <row r="87" spans="1:15" x14ac:dyDescent="0.25">
      <c r="A87">
        <v>0</v>
      </c>
      <c r="B87" s="31">
        <v>45135</v>
      </c>
      <c r="D87" t="s">
        <v>91</v>
      </c>
      <c r="E87" t="s">
        <v>98</v>
      </c>
      <c r="F87">
        <v>92.82</v>
      </c>
      <c r="G87">
        <v>0</v>
      </c>
      <c r="H87">
        <v>0</v>
      </c>
      <c r="I87">
        <v>0</v>
      </c>
      <c r="J87">
        <v>1</v>
      </c>
      <c r="K87" t="s">
        <v>312</v>
      </c>
      <c r="L87">
        <v>92.82</v>
      </c>
      <c r="M87" t="s">
        <v>99</v>
      </c>
      <c r="N87">
        <v>1014</v>
      </c>
      <c r="O87" s="31">
        <v>45135</v>
      </c>
    </row>
    <row r="88" spans="1:15" x14ac:dyDescent="0.25">
      <c r="A88">
        <v>0</v>
      </c>
      <c r="B88" s="31">
        <v>45135</v>
      </c>
      <c r="D88" t="s">
        <v>91</v>
      </c>
      <c r="E88" t="s">
        <v>100</v>
      </c>
      <c r="F88">
        <v>7.15</v>
      </c>
      <c r="G88">
        <v>0</v>
      </c>
      <c r="H88">
        <v>0</v>
      </c>
      <c r="I88">
        <v>0</v>
      </c>
      <c r="J88">
        <v>1</v>
      </c>
      <c r="K88" t="s">
        <v>312</v>
      </c>
      <c r="L88">
        <v>7.15</v>
      </c>
      <c r="M88" t="s">
        <v>101</v>
      </c>
      <c r="N88">
        <v>1014</v>
      </c>
      <c r="O88" s="31">
        <v>45135</v>
      </c>
    </row>
    <row r="89" spans="1:15" x14ac:dyDescent="0.25">
      <c r="A89">
        <v>0</v>
      </c>
      <c r="B89" s="31">
        <v>45135</v>
      </c>
      <c r="D89" t="s">
        <v>91</v>
      </c>
      <c r="E89" t="s">
        <v>92</v>
      </c>
      <c r="F89">
        <v>58.59</v>
      </c>
      <c r="G89">
        <v>0</v>
      </c>
      <c r="H89">
        <v>0</v>
      </c>
      <c r="I89">
        <v>0</v>
      </c>
      <c r="J89">
        <v>1</v>
      </c>
      <c r="K89" t="s">
        <v>313</v>
      </c>
      <c r="L89">
        <v>58.59</v>
      </c>
      <c r="M89" t="s">
        <v>93</v>
      </c>
      <c r="N89">
        <v>1014</v>
      </c>
      <c r="O89" s="31">
        <v>45135</v>
      </c>
    </row>
    <row r="90" spans="1:15" x14ac:dyDescent="0.25">
      <c r="A90">
        <v>0</v>
      </c>
      <c r="B90" s="31">
        <v>45135</v>
      </c>
      <c r="D90" t="s">
        <v>91</v>
      </c>
      <c r="E90" t="s">
        <v>94</v>
      </c>
      <c r="F90">
        <v>7567.13</v>
      </c>
      <c r="G90">
        <v>0</v>
      </c>
      <c r="H90">
        <v>0</v>
      </c>
      <c r="I90">
        <v>0</v>
      </c>
      <c r="J90">
        <v>1</v>
      </c>
      <c r="K90" t="s">
        <v>314</v>
      </c>
      <c r="L90">
        <v>7567.13</v>
      </c>
      <c r="M90" t="s">
        <v>95</v>
      </c>
      <c r="N90">
        <v>1014</v>
      </c>
      <c r="O90" s="31">
        <v>45135</v>
      </c>
    </row>
    <row r="91" spans="1:15" x14ac:dyDescent="0.25">
      <c r="A91">
        <v>0</v>
      </c>
      <c r="B91" s="31">
        <v>45135</v>
      </c>
      <c r="D91" t="s">
        <v>91</v>
      </c>
      <c r="E91" t="s">
        <v>96</v>
      </c>
      <c r="F91">
        <v>120.61</v>
      </c>
      <c r="G91">
        <v>0</v>
      </c>
      <c r="H91">
        <v>0</v>
      </c>
      <c r="I91">
        <v>0</v>
      </c>
      <c r="J91">
        <v>1</v>
      </c>
      <c r="K91" t="s">
        <v>314</v>
      </c>
      <c r="L91">
        <v>120.61</v>
      </c>
      <c r="M91" t="s">
        <v>97</v>
      </c>
      <c r="N91">
        <v>1014</v>
      </c>
      <c r="O91" s="31">
        <v>45135</v>
      </c>
    </row>
    <row r="92" spans="1:15" x14ac:dyDescent="0.25">
      <c r="A92">
        <v>0</v>
      </c>
      <c r="B92" s="31">
        <v>45135</v>
      </c>
      <c r="D92" t="s">
        <v>91</v>
      </c>
      <c r="E92" t="s">
        <v>92</v>
      </c>
      <c r="F92">
        <v>25.23</v>
      </c>
      <c r="G92">
        <v>0</v>
      </c>
      <c r="H92">
        <v>0</v>
      </c>
      <c r="I92">
        <v>0</v>
      </c>
      <c r="J92">
        <v>1</v>
      </c>
      <c r="K92" t="s">
        <v>315</v>
      </c>
      <c r="L92">
        <v>25.23</v>
      </c>
      <c r="M92" t="s">
        <v>93</v>
      </c>
      <c r="N92">
        <v>1014</v>
      </c>
      <c r="O92" s="31">
        <v>45135</v>
      </c>
    </row>
    <row r="93" spans="1:15" x14ac:dyDescent="0.25">
      <c r="A93">
        <v>0</v>
      </c>
      <c r="B93" s="31">
        <v>45135</v>
      </c>
      <c r="D93" t="s">
        <v>109</v>
      </c>
      <c r="E93" t="s">
        <v>111</v>
      </c>
      <c r="F93">
        <v>174.99</v>
      </c>
      <c r="G93">
        <v>0</v>
      </c>
      <c r="H93">
        <v>0</v>
      </c>
      <c r="I93">
        <v>0</v>
      </c>
      <c r="J93">
        <v>1</v>
      </c>
      <c r="K93" t="s">
        <v>316</v>
      </c>
      <c r="L93">
        <v>174.99</v>
      </c>
      <c r="M93" t="s">
        <v>340</v>
      </c>
      <c r="N93">
        <v>1006</v>
      </c>
      <c r="O93" s="31">
        <v>45135</v>
      </c>
    </row>
    <row r="94" spans="1:15" x14ac:dyDescent="0.25">
      <c r="A94">
        <v>0</v>
      </c>
      <c r="B94" s="31">
        <v>45135</v>
      </c>
      <c r="D94" t="s">
        <v>109</v>
      </c>
      <c r="E94" t="s">
        <v>111</v>
      </c>
      <c r="F94">
        <v>464.19</v>
      </c>
      <c r="G94">
        <v>0</v>
      </c>
      <c r="H94">
        <v>0</v>
      </c>
      <c r="I94">
        <v>0</v>
      </c>
      <c r="J94">
        <v>1</v>
      </c>
      <c r="K94" t="s">
        <v>317</v>
      </c>
      <c r="L94">
        <v>464.19</v>
      </c>
      <c r="M94" t="s">
        <v>110</v>
      </c>
      <c r="N94">
        <v>1006</v>
      </c>
      <c r="O94" s="31">
        <v>45135</v>
      </c>
    </row>
    <row r="95" spans="1:15" x14ac:dyDescent="0.25">
      <c r="A95">
        <v>0</v>
      </c>
      <c r="B95" s="31">
        <v>45135</v>
      </c>
      <c r="D95" t="s">
        <v>109</v>
      </c>
      <c r="E95" t="s">
        <v>111</v>
      </c>
      <c r="F95">
        <v>49.01</v>
      </c>
      <c r="G95">
        <v>0</v>
      </c>
      <c r="H95">
        <v>0</v>
      </c>
      <c r="I95">
        <v>0</v>
      </c>
      <c r="J95">
        <v>1</v>
      </c>
      <c r="K95" t="s">
        <v>317</v>
      </c>
      <c r="L95">
        <v>49.01</v>
      </c>
      <c r="M95" t="s">
        <v>113</v>
      </c>
      <c r="N95">
        <v>1006</v>
      </c>
      <c r="O95" s="31">
        <v>45135</v>
      </c>
    </row>
    <row r="96" spans="1:15" x14ac:dyDescent="0.25">
      <c r="A96">
        <v>0</v>
      </c>
      <c r="B96" s="31">
        <v>45135</v>
      </c>
      <c r="D96" t="s">
        <v>109</v>
      </c>
      <c r="E96" t="s">
        <v>111</v>
      </c>
      <c r="F96">
        <v>1524.88</v>
      </c>
      <c r="G96">
        <v>0</v>
      </c>
      <c r="H96">
        <v>0</v>
      </c>
      <c r="I96">
        <v>0</v>
      </c>
      <c r="J96">
        <v>1</v>
      </c>
      <c r="K96" t="s">
        <v>318</v>
      </c>
      <c r="L96">
        <v>1524.88</v>
      </c>
      <c r="M96" t="s">
        <v>110</v>
      </c>
      <c r="N96">
        <v>1006</v>
      </c>
      <c r="O96" s="31">
        <v>45135</v>
      </c>
    </row>
    <row r="97" spans="1:15" x14ac:dyDescent="0.25">
      <c r="A97">
        <v>0</v>
      </c>
      <c r="B97" s="31">
        <v>45135</v>
      </c>
      <c r="D97" t="s">
        <v>109</v>
      </c>
      <c r="E97" t="s">
        <v>111</v>
      </c>
      <c r="F97">
        <v>83.26</v>
      </c>
      <c r="G97">
        <v>0</v>
      </c>
      <c r="H97">
        <v>0</v>
      </c>
      <c r="I97">
        <v>0</v>
      </c>
      <c r="J97">
        <v>1</v>
      </c>
      <c r="K97" t="s">
        <v>318</v>
      </c>
      <c r="L97">
        <v>83.26</v>
      </c>
      <c r="M97" t="s">
        <v>112</v>
      </c>
      <c r="N97">
        <v>1006</v>
      </c>
      <c r="O97" s="31">
        <v>45135</v>
      </c>
    </row>
    <row r="98" spans="1:15" x14ac:dyDescent="0.25">
      <c r="A98">
        <v>0</v>
      </c>
      <c r="B98" s="31">
        <v>45135</v>
      </c>
      <c r="D98" t="s">
        <v>109</v>
      </c>
      <c r="E98" t="s">
        <v>111</v>
      </c>
      <c r="F98">
        <v>49.01</v>
      </c>
      <c r="G98">
        <v>0</v>
      </c>
      <c r="H98">
        <v>0</v>
      </c>
      <c r="I98">
        <v>0</v>
      </c>
      <c r="J98">
        <v>1</v>
      </c>
      <c r="K98" t="s">
        <v>318</v>
      </c>
      <c r="L98">
        <v>49.01</v>
      </c>
      <c r="M98" t="s">
        <v>113</v>
      </c>
      <c r="N98">
        <v>1006</v>
      </c>
      <c r="O98" s="31">
        <v>45135</v>
      </c>
    </row>
    <row r="99" spans="1:15" x14ac:dyDescent="0.25">
      <c r="A99">
        <v>0</v>
      </c>
      <c r="B99" s="31">
        <v>45135</v>
      </c>
      <c r="D99" t="s">
        <v>109</v>
      </c>
      <c r="E99" t="s">
        <v>250</v>
      </c>
      <c r="F99">
        <v>-0.01</v>
      </c>
      <c r="G99">
        <v>0</v>
      </c>
      <c r="H99">
        <v>0</v>
      </c>
      <c r="I99">
        <v>0</v>
      </c>
      <c r="J99">
        <v>1</v>
      </c>
      <c r="K99" t="s">
        <v>319</v>
      </c>
      <c r="L99">
        <v>-0.01</v>
      </c>
      <c r="M99" t="s">
        <v>110</v>
      </c>
      <c r="N99">
        <v>1006</v>
      </c>
      <c r="O99" s="31">
        <v>45135</v>
      </c>
    </row>
    <row r="100" spans="1:15" x14ac:dyDescent="0.25">
      <c r="A100">
        <v>0</v>
      </c>
      <c r="B100" s="31">
        <v>45138</v>
      </c>
      <c r="C100">
        <v>2024004</v>
      </c>
      <c r="D100" t="s">
        <v>115</v>
      </c>
      <c r="E100" t="s">
        <v>116</v>
      </c>
      <c r="F100">
        <v>68.709999999999994</v>
      </c>
      <c r="G100">
        <v>0</v>
      </c>
      <c r="H100">
        <v>0</v>
      </c>
      <c r="I100">
        <v>0</v>
      </c>
      <c r="J100">
        <v>1</v>
      </c>
      <c r="K100" t="s">
        <v>320</v>
      </c>
      <c r="L100">
        <v>68.709999999999994</v>
      </c>
      <c r="M100" t="s">
        <v>117</v>
      </c>
      <c r="N100">
        <v>1013</v>
      </c>
      <c r="O100" s="31">
        <v>45138</v>
      </c>
    </row>
    <row r="101" spans="1:15" x14ac:dyDescent="0.25">
      <c r="A101">
        <v>9006</v>
      </c>
      <c r="B101" s="31">
        <v>45135</v>
      </c>
      <c r="D101" t="s">
        <v>89</v>
      </c>
      <c r="E101" t="s">
        <v>68</v>
      </c>
      <c r="F101">
        <v>17.329999999999998</v>
      </c>
      <c r="G101">
        <v>0</v>
      </c>
      <c r="H101">
        <v>0</v>
      </c>
      <c r="I101">
        <v>0</v>
      </c>
      <c r="J101">
        <v>1</v>
      </c>
      <c r="K101" t="s">
        <v>321</v>
      </c>
      <c r="L101">
        <v>17.329999999999998</v>
      </c>
      <c r="M101" t="s">
        <v>69</v>
      </c>
      <c r="N101">
        <v>1007</v>
      </c>
      <c r="O101" s="31">
        <v>45135</v>
      </c>
    </row>
    <row r="102" spans="1:15" x14ac:dyDescent="0.25">
      <c r="A102">
        <v>9006</v>
      </c>
      <c r="B102" s="31">
        <v>45135</v>
      </c>
      <c r="D102" t="s">
        <v>89</v>
      </c>
      <c r="E102" t="s">
        <v>68</v>
      </c>
      <c r="F102">
        <v>17.329999999999998</v>
      </c>
      <c r="G102">
        <v>0</v>
      </c>
      <c r="H102">
        <v>0</v>
      </c>
      <c r="I102">
        <v>0</v>
      </c>
      <c r="J102">
        <v>1</v>
      </c>
      <c r="K102" t="s">
        <v>322</v>
      </c>
      <c r="L102">
        <v>17.329999999999998</v>
      </c>
      <c r="M102" t="s">
        <v>69</v>
      </c>
      <c r="N102">
        <v>1007</v>
      </c>
      <c r="O102" s="31">
        <v>45135</v>
      </c>
    </row>
    <row r="103" spans="1:15" x14ac:dyDescent="0.25">
      <c r="A103">
        <v>9007</v>
      </c>
      <c r="B103" s="31">
        <v>45135</v>
      </c>
      <c r="D103" t="s">
        <v>114</v>
      </c>
      <c r="E103" t="s">
        <v>68</v>
      </c>
      <c r="F103">
        <v>400</v>
      </c>
      <c r="G103">
        <v>0</v>
      </c>
      <c r="H103">
        <v>0</v>
      </c>
      <c r="I103">
        <v>0</v>
      </c>
      <c r="J103">
        <v>1</v>
      </c>
      <c r="K103" t="s">
        <v>323</v>
      </c>
      <c r="L103">
        <v>400</v>
      </c>
      <c r="M103" t="s">
        <v>69</v>
      </c>
      <c r="N103">
        <v>1008</v>
      </c>
      <c r="O103" s="31">
        <v>45135</v>
      </c>
    </row>
    <row r="104" spans="1:15" x14ac:dyDescent="0.25">
      <c r="A104">
        <v>9007</v>
      </c>
      <c r="B104" s="31">
        <v>45135</v>
      </c>
      <c r="D104" t="s">
        <v>114</v>
      </c>
      <c r="E104" t="s">
        <v>68</v>
      </c>
      <c r="F104">
        <v>400</v>
      </c>
      <c r="G104">
        <v>0</v>
      </c>
      <c r="H104">
        <v>0</v>
      </c>
      <c r="I104">
        <v>0</v>
      </c>
      <c r="J104">
        <v>1</v>
      </c>
      <c r="K104" t="s">
        <v>324</v>
      </c>
      <c r="L104">
        <v>400</v>
      </c>
      <c r="M104" t="s">
        <v>69</v>
      </c>
      <c r="N104">
        <v>1008</v>
      </c>
      <c r="O104" s="31">
        <v>45135</v>
      </c>
    </row>
    <row r="105" spans="1:15" x14ac:dyDescent="0.25">
      <c r="A105">
        <v>9008</v>
      </c>
      <c r="B105" s="31">
        <v>45138</v>
      </c>
      <c r="C105">
        <v>2024057</v>
      </c>
      <c r="D105" t="s">
        <v>242</v>
      </c>
      <c r="E105" t="s">
        <v>252</v>
      </c>
      <c r="F105">
        <v>59</v>
      </c>
      <c r="G105">
        <v>0</v>
      </c>
      <c r="H105">
        <v>0</v>
      </c>
      <c r="I105">
        <v>0</v>
      </c>
      <c r="J105">
        <v>1</v>
      </c>
      <c r="K105" t="s">
        <v>325</v>
      </c>
      <c r="L105">
        <v>59</v>
      </c>
      <c r="M105" t="s">
        <v>341</v>
      </c>
      <c r="N105">
        <v>1010</v>
      </c>
      <c r="O105" s="31">
        <v>45138</v>
      </c>
    </row>
    <row r="106" spans="1:15" x14ac:dyDescent="0.25">
      <c r="A106">
        <v>9009</v>
      </c>
      <c r="B106" s="31">
        <v>45138</v>
      </c>
      <c r="C106">
        <v>2024060</v>
      </c>
      <c r="D106" t="s">
        <v>243</v>
      </c>
      <c r="E106" t="s">
        <v>252</v>
      </c>
      <c r="F106">
        <v>59</v>
      </c>
      <c r="G106">
        <v>0</v>
      </c>
      <c r="H106">
        <v>0</v>
      </c>
      <c r="I106">
        <v>0</v>
      </c>
      <c r="J106">
        <v>1</v>
      </c>
      <c r="K106" t="s">
        <v>325</v>
      </c>
      <c r="L106">
        <v>59</v>
      </c>
      <c r="M106" t="s">
        <v>341</v>
      </c>
      <c r="N106">
        <v>1010</v>
      </c>
      <c r="O106" s="31">
        <v>45138</v>
      </c>
    </row>
    <row r="107" spans="1:15" x14ac:dyDescent="0.25">
      <c r="A107">
        <v>9010</v>
      </c>
      <c r="B107" s="31">
        <v>45138</v>
      </c>
      <c r="C107">
        <v>2024038</v>
      </c>
      <c r="D107" t="s">
        <v>244</v>
      </c>
      <c r="E107" t="s">
        <v>253</v>
      </c>
      <c r="F107">
        <v>53.2</v>
      </c>
      <c r="G107">
        <v>0</v>
      </c>
      <c r="H107">
        <v>0</v>
      </c>
      <c r="I107">
        <v>0</v>
      </c>
      <c r="J107">
        <v>1</v>
      </c>
      <c r="K107" t="s">
        <v>326</v>
      </c>
      <c r="L107">
        <v>53.2</v>
      </c>
      <c r="M107" t="s">
        <v>200</v>
      </c>
      <c r="N107">
        <v>1010</v>
      </c>
      <c r="O107" s="31">
        <v>45138</v>
      </c>
    </row>
    <row r="108" spans="1:15" x14ac:dyDescent="0.25">
      <c r="A108">
        <v>9011</v>
      </c>
      <c r="B108" s="31">
        <v>45138</v>
      </c>
      <c r="C108">
        <v>2024059</v>
      </c>
      <c r="D108" t="s">
        <v>245</v>
      </c>
      <c r="E108" t="s">
        <v>252</v>
      </c>
      <c r="F108">
        <v>59</v>
      </c>
      <c r="G108">
        <v>0</v>
      </c>
      <c r="H108">
        <v>0</v>
      </c>
      <c r="I108">
        <v>0</v>
      </c>
      <c r="J108">
        <v>1</v>
      </c>
      <c r="K108" t="s">
        <v>325</v>
      </c>
      <c r="L108">
        <v>59</v>
      </c>
      <c r="M108" t="s">
        <v>342</v>
      </c>
      <c r="N108">
        <v>1010</v>
      </c>
      <c r="O108" s="31">
        <v>45138</v>
      </c>
    </row>
    <row r="109" spans="1:15" x14ac:dyDescent="0.25">
      <c r="A109">
        <v>9012</v>
      </c>
      <c r="B109" s="31">
        <v>45138</v>
      </c>
      <c r="C109">
        <v>2024058</v>
      </c>
      <c r="D109" t="s">
        <v>246</v>
      </c>
      <c r="E109" t="s">
        <v>252</v>
      </c>
      <c r="F109">
        <v>59</v>
      </c>
      <c r="G109">
        <v>0</v>
      </c>
      <c r="H109">
        <v>0</v>
      </c>
      <c r="I109">
        <v>0</v>
      </c>
      <c r="J109">
        <v>1</v>
      </c>
      <c r="K109" t="s">
        <v>325</v>
      </c>
      <c r="L109">
        <v>59</v>
      </c>
      <c r="M109" t="s">
        <v>343</v>
      </c>
      <c r="N109">
        <v>1010</v>
      </c>
      <c r="O109" s="31">
        <v>45138</v>
      </c>
    </row>
    <row r="110" spans="1:15" x14ac:dyDescent="0.25">
      <c r="A110">
        <v>9013</v>
      </c>
      <c r="B110" s="31">
        <v>45138</v>
      </c>
      <c r="C110">
        <v>2024034</v>
      </c>
      <c r="D110" t="s">
        <v>247</v>
      </c>
      <c r="E110" t="s">
        <v>254</v>
      </c>
      <c r="F110">
        <v>100</v>
      </c>
      <c r="G110">
        <v>0</v>
      </c>
      <c r="H110">
        <v>0</v>
      </c>
      <c r="I110">
        <v>0</v>
      </c>
      <c r="J110">
        <v>1</v>
      </c>
      <c r="K110" t="s">
        <v>327</v>
      </c>
      <c r="L110">
        <v>100</v>
      </c>
      <c r="M110" t="s">
        <v>199</v>
      </c>
      <c r="N110">
        <v>1010</v>
      </c>
      <c r="O110" s="31">
        <v>45138</v>
      </c>
    </row>
    <row r="111" spans="1:15" x14ac:dyDescent="0.25">
      <c r="A111">
        <v>9013</v>
      </c>
      <c r="B111" s="31">
        <v>45138</v>
      </c>
      <c r="C111">
        <v>2024034</v>
      </c>
      <c r="D111" t="s">
        <v>247</v>
      </c>
      <c r="E111" t="s">
        <v>255</v>
      </c>
      <c r="F111">
        <v>0</v>
      </c>
      <c r="G111">
        <v>0</v>
      </c>
      <c r="H111">
        <v>0</v>
      </c>
      <c r="I111">
        <v>0</v>
      </c>
      <c r="J111">
        <v>0</v>
      </c>
      <c r="K111" t="s">
        <v>327</v>
      </c>
      <c r="L111">
        <v>0</v>
      </c>
      <c r="M111" t="s">
        <v>199</v>
      </c>
      <c r="N111">
        <v>1010</v>
      </c>
      <c r="O111" s="31">
        <v>45138</v>
      </c>
    </row>
    <row r="112" spans="1:15" x14ac:dyDescent="0.25">
      <c r="A112">
        <v>9014</v>
      </c>
      <c r="B112" s="31">
        <v>45138</v>
      </c>
      <c r="C112">
        <v>2024046</v>
      </c>
      <c r="D112" t="s">
        <v>248</v>
      </c>
      <c r="E112" t="s">
        <v>256</v>
      </c>
      <c r="F112">
        <v>200</v>
      </c>
      <c r="G112">
        <v>0</v>
      </c>
      <c r="H112">
        <v>0</v>
      </c>
      <c r="I112">
        <v>0</v>
      </c>
      <c r="J112">
        <v>0</v>
      </c>
      <c r="K112" t="s">
        <v>328</v>
      </c>
      <c r="L112">
        <v>0</v>
      </c>
      <c r="M112" t="s">
        <v>344</v>
      </c>
      <c r="N112">
        <v>1010</v>
      </c>
      <c r="O112" s="31">
        <v>45138</v>
      </c>
    </row>
    <row r="113" spans="1:15" x14ac:dyDescent="0.25">
      <c r="A113">
        <v>9014</v>
      </c>
      <c r="B113" s="31">
        <v>45138</v>
      </c>
      <c r="C113">
        <v>2024046</v>
      </c>
      <c r="D113" t="s">
        <v>248</v>
      </c>
      <c r="E113" t="s">
        <v>257</v>
      </c>
      <c r="F113">
        <v>300</v>
      </c>
      <c r="G113">
        <v>0</v>
      </c>
      <c r="H113">
        <v>0</v>
      </c>
      <c r="I113">
        <v>0</v>
      </c>
      <c r="J113">
        <v>0</v>
      </c>
      <c r="K113" t="s">
        <v>328</v>
      </c>
      <c r="L113">
        <v>0</v>
      </c>
      <c r="M113" t="s">
        <v>345</v>
      </c>
      <c r="N113">
        <v>1010</v>
      </c>
      <c r="O113" s="31">
        <v>45138</v>
      </c>
    </row>
    <row r="114" spans="1:15" x14ac:dyDescent="0.25">
      <c r="A114">
        <v>9014</v>
      </c>
      <c r="B114" s="31">
        <v>45138</v>
      </c>
      <c r="C114">
        <v>2024046</v>
      </c>
      <c r="D114" t="s">
        <v>248</v>
      </c>
      <c r="E114" t="s">
        <v>256</v>
      </c>
      <c r="F114">
        <v>200</v>
      </c>
      <c r="G114">
        <v>0</v>
      </c>
      <c r="H114">
        <v>0</v>
      </c>
      <c r="I114">
        <v>0</v>
      </c>
      <c r="J114">
        <v>0</v>
      </c>
      <c r="K114" t="s">
        <v>328</v>
      </c>
      <c r="L114">
        <v>0</v>
      </c>
      <c r="M114" t="s">
        <v>345</v>
      </c>
      <c r="N114">
        <v>1010</v>
      </c>
      <c r="O114" s="31">
        <v>45138</v>
      </c>
    </row>
    <row r="115" spans="1:15" x14ac:dyDescent="0.25">
      <c r="A115">
        <v>9014</v>
      </c>
      <c r="B115" s="31">
        <v>45138</v>
      </c>
      <c r="C115">
        <v>2024046</v>
      </c>
      <c r="D115" t="s">
        <v>248</v>
      </c>
      <c r="E115" t="s">
        <v>258</v>
      </c>
      <c r="F115">
        <v>450</v>
      </c>
      <c r="G115">
        <v>0</v>
      </c>
      <c r="H115">
        <v>0</v>
      </c>
      <c r="I115">
        <v>0</v>
      </c>
      <c r="J115">
        <v>1</v>
      </c>
      <c r="K115" t="s">
        <v>328</v>
      </c>
      <c r="L115">
        <v>450</v>
      </c>
      <c r="M115" t="s">
        <v>346</v>
      </c>
      <c r="N115">
        <v>1010</v>
      </c>
      <c r="O115" s="31">
        <v>45138</v>
      </c>
    </row>
    <row r="116" spans="1:15" x14ac:dyDescent="0.25">
      <c r="A116">
        <v>9015</v>
      </c>
      <c r="B116" s="31">
        <v>45138</v>
      </c>
      <c r="C116">
        <v>2024055</v>
      </c>
      <c r="D116" t="s">
        <v>249</v>
      </c>
      <c r="E116" t="s">
        <v>259</v>
      </c>
      <c r="F116">
        <v>1</v>
      </c>
      <c r="G116">
        <v>0</v>
      </c>
      <c r="H116">
        <v>0</v>
      </c>
      <c r="I116">
        <v>0</v>
      </c>
      <c r="J116">
        <v>40000</v>
      </c>
      <c r="K116" t="s">
        <v>329</v>
      </c>
      <c r="L116">
        <v>40000</v>
      </c>
      <c r="M116" t="s">
        <v>347</v>
      </c>
      <c r="N116">
        <v>1011</v>
      </c>
      <c r="O116" s="31">
        <v>45138</v>
      </c>
    </row>
    <row r="117" spans="1:15" x14ac:dyDescent="0.25">
      <c r="A117">
        <v>9015</v>
      </c>
      <c r="B117" s="31">
        <v>45138</v>
      </c>
      <c r="C117">
        <v>2024055</v>
      </c>
      <c r="D117" t="s">
        <v>249</v>
      </c>
      <c r="E117" t="s">
        <v>259</v>
      </c>
      <c r="F117">
        <v>1</v>
      </c>
      <c r="G117">
        <v>0</v>
      </c>
      <c r="H117">
        <v>0</v>
      </c>
      <c r="I117">
        <v>0</v>
      </c>
      <c r="J117">
        <v>16015</v>
      </c>
      <c r="K117" t="s">
        <v>329</v>
      </c>
      <c r="L117">
        <v>16015</v>
      </c>
      <c r="M117" t="s">
        <v>348</v>
      </c>
      <c r="N117">
        <v>1011</v>
      </c>
      <c r="O117" s="31">
        <v>45138</v>
      </c>
    </row>
    <row r="118" spans="1:15" x14ac:dyDescent="0.25">
      <c r="B118" s="31"/>
      <c r="O118" s="31"/>
    </row>
    <row r="119" spans="1:15" x14ac:dyDescent="0.25">
      <c r="B119" s="31"/>
      <c r="O119" s="31"/>
    </row>
    <row r="120" spans="1:15" x14ac:dyDescent="0.25">
      <c r="B120" s="31"/>
      <c r="O120" s="31"/>
    </row>
    <row r="121" spans="1:15" x14ac:dyDescent="0.25">
      <c r="B121" s="31"/>
      <c r="J121" s="32" t="s">
        <v>201</v>
      </c>
      <c r="L121" s="40">
        <f>SUM(L2:L120)</f>
        <v>206337.76999999993</v>
      </c>
      <c r="O121" s="31"/>
    </row>
    <row r="122" spans="1:15" x14ac:dyDescent="0.25">
      <c r="B122" s="31"/>
      <c r="O122" s="31"/>
    </row>
    <row r="123" spans="1:15" x14ac:dyDescent="0.25">
      <c r="B123" s="31"/>
      <c r="O123" s="31"/>
    </row>
    <row r="124" spans="1:15" x14ac:dyDescent="0.25">
      <c r="B124" s="31"/>
      <c r="O124" s="31"/>
    </row>
    <row r="125" spans="1:15" x14ac:dyDescent="0.25">
      <c r="B125" s="31"/>
      <c r="O125" s="31"/>
    </row>
    <row r="126" spans="1:15" x14ac:dyDescent="0.25">
      <c r="B126" s="31"/>
      <c r="O126" s="31"/>
    </row>
    <row r="127" spans="1:15" x14ac:dyDescent="0.25">
      <c r="B127" s="31"/>
      <c r="O127" s="31"/>
    </row>
    <row r="128" spans="1:15" x14ac:dyDescent="0.25">
      <c r="B128" s="31"/>
      <c r="O128" s="31"/>
    </row>
    <row r="129" spans="2:15" x14ac:dyDescent="0.25">
      <c r="B129" s="31"/>
      <c r="O129" s="31"/>
    </row>
    <row r="130" spans="2:15" x14ac:dyDescent="0.25">
      <c r="B130" s="31"/>
      <c r="O130" s="31"/>
    </row>
    <row r="131" spans="2:15" x14ac:dyDescent="0.25">
      <c r="B131" s="31"/>
      <c r="O131" s="31"/>
    </row>
    <row r="132" spans="2:15" x14ac:dyDescent="0.25">
      <c r="B132" s="31"/>
      <c r="O132" s="31"/>
    </row>
    <row r="133" spans="2:15" x14ac:dyDescent="0.25">
      <c r="B133" s="31"/>
      <c r="O133" s="31"/>
    </row>
    <row r="134" spans="2:15" x14ac:dyDescent="0.25">
      <c r="B134" s="31"/>
      <c r="O134" s="31"/>
    </row>
    <row r="135" spans="2:15" x14ac:dyDescent="0.25">
      <c r="B135" s="31"/>
      <c r="O135" s="31"/>
    </row>
    <row r="136" spans="2:15" x14ac:dyDescent="0.25">
      <c r="B136" s="31"/>
      <c r="O136" s="31"/>
    </row>
    <row r="137" spans="2:15" x14ac:dyDescent="0.25">
      <c r="B137" s="31"/>
      <c r="O137" s="31"/>
    </row>
    <row r="138" spans="2:15" x14ac:dyDescent="0.25">
      <c r="B138" s="31"/>
      <c r="O138" s="31"/>
    </row>
    <row r="139" spans="2:15" x14ac:dyDescent="0.25">
      <c r="B139" s="31"/>
      <c r="O139" s="31"/>
    </row>
    <row r="140" spans="2:15" x14ac:dyDescent="0.25">
      <c r="B140" s="31"/>
      <c r="O140" s="31"/>
    </row>
    <row r="141" spans="2:15" x14ac:dyDescent="0.25">
      <c r="B141" s="31"/>
      <c r="O141" s="31"/>
    </row>
    <row r="142" spans="2:15" x14ac:dyDescent="0.25">
      <c r="B142" s="31"/>
      <c r="O142" s="31"/>
    </row>
    <row r="143" spans="2:15" x14ac:dyDescent="0.25">
      <c r="B143" s="31"/>
      <c r="O143" s="31"/>
    </row>
    <row r="144" spans="2:15" x14ac:dyDescent="0.25">
      <c r="B144" s="31"/>
      <c r="O144" s="31"/>
    </row>
    <row r="145" spans="2:15" x14ac:dyDescent="0.25">
      <c r="B145" s="31"/>
      <c r="O145" s="31"/>
    </row>
    <row r="146" spans="2:15" x14ac:dyDescent="0.25">
      <c r="B146" s="31"/>
      <c r="O146" s="31"/>
    </row>
    <row r="147" spans="2:15" x14ac:dyDescent="0.25">
      <c r="B147" s="31"/>
      <c r="O147" s="31"/>
    </row>
    <row r="148" spans="2:15" x14ac:dyDescent="0.25">
      <c r="B148" s="31"/>
      <c r="O148" s="31"/>
    </row>
    <row r="149" spans="2:15" x14ac:dyDescent="0.25">
      <c r="B149" s="31"/>
      <c r="O149" s="31"/>
    </row>
    <row r="150" spans="2:15" x14ac:dyDescent="0.25">
      <c r="B150" s="31"/>
      <c r="O150" s="31"/>
    </row>
    <row r="151" spans="2:15" x14ac:dyDescent="0.25">
      <c r="B151" s="31"/>
      <c r="O151" s="31"/>
    </row>
    <row r="152" spans="2:15" x14ac:dyDescent="0.25">
      <c r="B152" s="31"/>
      <c r="O152" s="31"/>
    </row>
    <row r="153" spans="2:15" x14ac:dyDescent="0.25">
      <c r="B153" s="31"/>
      <c r="O153" s="31"/>
    </row>
    <row r="154" spans="2:15" x14ac:dyDescent="0.25">
      <c r="B154" s="31"/>
      <c r="O154" s="31"/>
    </row>
    <row r="155" spans="2:15" x14ac:dyDescent="0.25">
      <c r="B155" s="31"/>
      <c r="O155" s="31"/>
    </row>
    <row r="156" spans="2:15" x14ac:dyDescent="0.25">
      <c r="B156" s="31"/>
      <c r="O156" s="31"/>
    </row>
    <row r="157" spans="2:15" x14ac:dyDescent="0.25">
      <c r="B157" s="31"/>
      <c r="O157" s="31"/>
    </row>
    <row r="158" spans="2:15" x14ac:dyDescent="0.25">
      <c r="B158" s="31"/>
      <c r="O158" s="31"/>
    </row>
    <row r="159" spans="2:15" x14ac:dyDescent="0.25">
      <c r="B159" s="31"/>
      <c r="O159" s="31"/>
    </row>
    <row r="160" spans="2:15" x14ac:dyDescent="0.25">
      <c r="B160" s="31"/>
      <c r="O160" s="31"/>
    </row>
    <row r="161" spans="2:15" x14ac:dyDescent="0.25">
      <c r="B161" s="31"/>
      <c r="O161" s="31"/>
    </row>
    <row r="162" spans="2:15" x14ac:dyDescent="0.25">
      <c r="B162" s="31"/>
      <c r="O162" s="31"/>
    </row>
    <row r="163" spans="2:15" x14ac:dyDescent="0.25">
      <c r="B163" s="31"/>
      <c r="O163" s="31"/>
    </row>
    <row r="164" spans="2:15" x14ac:dyDescent="0.25">
      <c r="B164" s="31"/>
      <c r="O164" s="31"/>
    </row>
    <row r="165" spans="2:15" x14ac:dyDescent="0.25">
      <c r="B165" s="31"/>
      <c r="O165" s="31"/>
    </row>
    <row r="166" spans="2:15" x14ac:dyDescent="0.25">
      <c r="B166" s="31"/>
      <c r="O166" s="31"/>
    </row>
    <row r="167" spans="2:15" x14ac:dyDescent="0.25">
      <c r="B167" s="31"/>
      <c r="O167" s="31"/>
    </row>
    <row r="168" spans="2:15" x14ac:dyDescent="0.25">
      <c r="B168" s="31"/>
      <c r="O168" s="31"/>
    </row>
    <row r="169" spans="2:15" x14ac:dyDescent="0.25">
      <c r="B169" s="31"/>
      <c r="O169" s="31"/>
    </row>
    <row r="170" spans="2:15" x14ac:dyDescent="0.25">
      <c r="B170" s="31"/>
      <c r="O170" s="31"/>
    </row>
    <row r="171" spans="2:15" x14ac:dyDescent="0.25">
      <c r="B171" s="31"/>
      <c r="O171" s="31"/>
    </row>
    <row r="172" spans="2:15" x14ac:dyDescent="0.25">
      <c r="B172" s="31"/>
      <c r="O172" s="31"/>
    </row>
    <row r="173" spans="2:15" x14ac:dyDescent="0.25">
      <c r="B173" s="31"/>
      <c r="O173" s="31"/>
    </row>
    <row r="174" spans="2:15" x14ac:dyDescent="0.25">
      <c r="B174" s="31"/>
      <c r="O174" s="31"/>
    </row>
    <row r="175" spans="2:15" x14ac:dyDescent="0.25">
      <c r="B175" s="31"/>
      <c r="O175" s="31"/>
    </row>
    <row r="176" spans="2:15" x14ac:dyDescent="0.25">
      <c r="B176" s="31"/>
      <c r="O176" s="31"/>
    </row>
    <row r="177" spans="2:15" x14ac:dyDescent="0.25">
      <c r="B177" s="31"/>
      <c r="O177" s="31"/>
    </row>
    <row r="178" spans="2:15" x14ac:dyDescent="0.25">
      <c r="B178" s="31"/>
      <c r="O178" s="31"/>
    </row>
    <row r="179" spans="2:15" x14ac:dyDescent="0.25">
      <c r="B179" s="31"/>
      <c r="O179" s="31"/>
    </row>
    <row r="180" spans="2:15" x14ac:dyDescent="0.25">
      <c r="B180" s="31"/>
      <c r="O180" s="31"/>
    </row>
    <row r="181" spans="2:15" x14ac:dyDescent="0.25">
      <c r="B181" s="31"/>
      <c r="O181" s="31"/>
    </row>
    <row r="182" spans="2:15" x14ac:dyDescent="0.25">
      <c r="B182" s="31"/>
      <c r="O182" s="31"/>
    </row>
    <row r="183" spans="2:15" x14ac:dyDescent="0.25">
      <c r="B183" s="31"/>
      <c r="O183" s="31"/>
    </row>
    <row r="184" spans="2:15" x14ac:dyDescent="0.25">
      <c r="B184" s="31"/>
      <c r="O184" s="31"/>
    </row>
    <row r="185" spans="2:15" x14ac:dyDescent="0.25">
      <c r="B185" s="31"/>
      <c r="O185" s="31"/>
    </row>
    <row r="186" spans="2:15" x14ac:dyDescent="0.25">
      <c r="B186" s="31"/>
      <c r="O186" s="31"/>
    </row>
    <row r="187" spans="2:15" x14ac:dyDescent="0.25">
      <c r="B187" s="31"/>
      <c r="O187" s="31"/>
    </row>
    <row r="188" spans="2:15" x14ac:dyDescent="0.25">
      <c r="B188" s="31"/>
      <c r="O188" s="31"/>
    </row>
    <row r="189" spans="2:15" x14ac:dyDescent="0.25">
      <c r="B189" s="31"/>
      <c r="O189" s="31"/>
    </row>
    <row r="190" spans="2:15" x14ac:dyDescent="0.25">
      <c r="B190" s="31"/>
      <c r="O190" s="31"/>
    </row>
    <row r="191" spans="2:15" x14ac:dyDescent="0.25">
      <c r="B191" s="31"/>
      <c r="O191" s="31"/>
    </row>
    <row r="192" spans="2:15" x14ac:dyDescent="0.25">
      <c r="B192" s="31"/>
      <c r="O192" s="31"/>
    </row>
    <row r="193" spans="2:15" x14ac:dyDescent="0.25">
      <c r="B193" s="31"/>
      <c r="O193" s="31"/>
    </row>
    <row r="194" spans="2:15" x14ac:dyDescent="0.25">
      <c r="B194" s="31"/>
      <c r="O194" s="31"/>
    </row>
    <row r="195" spans="2:15" x14ac:dyDescent="0.25">
      <c r="B195" s="31"/>
      <c r="O195" s="31"/>
    </row>
    <row r="196" spans="2:15" x14ac:dyDescent="0.25">
      <c r="B196" s="31"/>
      <c r="O196" s="31"/>
    </row>
    <row r="197" spans="2:15" x14ac:dyDescent="0.25">
      <c r="B197" s="31"/>
      <c r="O197" s="31"/>
    </row>
    <row r="198" spans="2:15" x14ac:dyDescent="0.25">
      <c r="B198" s="31"/>
      <c r="O198" s="31"/>
    </row>
    <row r="199" spans="2:15" x14ac:dyDescent="0.25">
      <c r="B199" s="31"/>
      <c r="O199" s="31"/>
    </row>
    <row r="200" spans="2:15" x14ac:dyDescent="0.25">
      <c r="B200" s="31"/>
      <c r="O200" s="31"/>
    </row>
    <row r="201" spans="2:15" x14ac:dyDescent="0.25">
      <c r="B201" s="31"/>
      <c r="O201" s="31"/>
    </row>
    <row r="202" spans="2:15" x14ac:dyDescent="0.25">
      <c r="B202" s="31"/>
      <c r="O202" s="31"/>
    </row>
    <row r="203" spans="2:15" x14ac:dyDescent="0.25">
      <c r="B203" s="31"/>
      <c r="O203" s="31"/>
    </row>
    <row r="204" spans="2:15" x14ac:dyDescent="0.25">
      <c r="B204" s="31"/>
      <c r="O204" s="31"/>
    </row>
    <row r="205" spans="2:15" x14ac:dyDescent="0.25">
      <c r="B205" s="31"/>
      <c r="O205" s="31"/>
    </row>
    <row r="206" spans="2:15" x14ac:dyDescent="0.25">
      <c r="B206" s="31"/>
      <c r="O206" s="31"/>
    </row>
    <row r="207" spans="2:15" x14ac:dyDescent="0.25">
      <c r="B207" s="31"/>
      <c r="O207" s="31"/>
    </row>
    <row r="208" spans="2:15" x14ac:dyDescent="0.25">
      <c r="B208" s="31"/>
      <c r="O208" s="31"/>
    </row>
    <row r="209" spans="2:15" x14ac:dyDescent="0.25">
      <c r="B209" s="31"/>
      <c r="O209" s="31"/>
    </row>
    <row r="210" spans="2:15" x14ac:dyDescent="0.25">
      <c r="B210" s="31"/>
      <c r="O210" s="31"/>
    </row>
    <row r="211" spans="2:15" x14ac:dyDescent="0.25">
      <c r="B211" s="31"/>
      <c r="O211" s="31"/>
    </row>
    <row r="212" spans="2:15" x14ac:dyDescent="0.25">
      <c r="B212" s="31"/>
      <c r="O212" s="31"/>
    </row>
    <row r="213" spans="2:15" x14ac:dyDescent="0.25">
      <c r="B213" s="31"/>
      <c r="O213" s="31"/>
    </row>
    <row r="214" spans="2:15" x14ac:dyDescent="0.25">
      <c r="B214" s="31"/>
      <c r="O214" s="31"/>
    </row>
    <row r="215" spans="2:15" x14ac:dyDescent="0.25">
      <c r="B215" s="31"/>
      <c r="O215" s="31"/>
    </row>
    <row r="216" spans="2:15" x14ac:dyDescent="0.25">
      <c r="B216" s="31"/>
      <c r="O216" s="31"/>
    </row>
    <row r="217" spans="2:15" x14ac:dyDescent="0.25">
      <c r="B217" s="31"/>
      <c r="O217" s="31"/>
    </row>
    <row r="218" spans="2:15" x14ac:dyDescent="0.25">
      <c r="B218" s="31"/>
      <c r="O218" s="31"/>
    </row>
    <row r="219" spans="2:15" x14ac:dyDescent="0.25">
      <c r="B219" s="31"/>
      <c r="O219" s="31"/>
    </row>
    <row r="220" spans="2:15" x14ac:dyDescent="0.25">
      <c r="B220" s="31"/>
      <c r="O220" s="31"/>
    </row>
    <row r="221" spans="2:15" x14ac:dyDescent="0.25">
      <c r="B221" s="31"/>
      <c r="O221" s="31"/>
    </row>
    <row r="222" spans="2:15" x14ac:dyDescent="0.25">
      <c r="B222" s="31"/>
      <c r="O222" s="31"/>
    </row>
    <row r="223" spans="2:15" x14ac:dyDescent="0.25">
      <c r="B223" s="31"/>
      <c r="O223" s="31"/>
    </row>
    <row r="224" spans="2:15" x14ac:dyDescent="0.25">
      <c r="B224" s="31"/>
      <c r="O224" s="31"/>
    </row>
    <row r="225" spans="2:15" x14ac:dyDescent="0.25">
      <c r="B225" s="31"/>
      <c r="O225" s="31"/>
    </row>
    <row r="226" spans="2:15" x14ac:dyDescent="0.25">
      <c r="B226" s="31"/>
      <c r="O226" s="31"/>
    </row>
    <row r="227" spans="2:15" x14ac:dyDescent="0.25">
      <c r="B227" s="31"/>
      <c r="O227" s="31"/>
    </row>
    <row r="228" spans="2:15" x14ac:dyDescent="0.25">
      <c r="B228" s="31"/>
      <c r="O228" s="31"/>
    </row>
    <row r="229" spans="2:15" x14ac:dyDescent="0.25">
      <c r="B229" s="31"/>
      <c r="O229" s="31"/>
    </row>
    <row r="230" spans="2:15" x14ac:dyDescent="0.25">
      <c r="B230" s="31"/>
      <c r="O230" s="31"/>
    </row>
    <row r="231" spans="2:15" x14ac:dyDescent="0.25">
      <c r="B231" s="31"/>
      <c r="O231" s="31"/>
    </row>
    <row r="232" spans="2:15" x14ac:dyDescent="0.25">
      <c r="B232" s="31"/>
      <c r="O232" s="31"/>
    </row>
    <row r="233" spans="2:15" x14ac:dyDescent="0.25">
      <c r="B233" s="31"/>
      <c r="O233" s="31"/>
    </row>
    <row r="234" spans="2:15" x14ac:dyDescent="0.25">
      <c r="B234" s="31"/>
      <c r="O234" s="31"/>
    </row>
    <row r="235" spans="2:15" x14ac:dyDescent="0.25">
      <c r="B235" s="31"/>
      <c r="O235" s="31"/>
    </row>
    <row r="236" spans="2:15" x14ac:dyDescent="0.25">
      <c r="B236" s="31"/>
      <c r="O236" s="31"/>
    </row>
    <row r="237" spans="2:15" x14ac:dyDescent="0.25">
      <c r="B237" s="31"/>
      <c r="O237" s="31"/>
    </row>
    <row r="238" spans="2:15" x14ac:dyDescent="0.25">
      <c r="B238" s="31"/>
      <c r="O238" s="31"/>
    </row>
    <row r="241" spans="10:12" x14ac:dyDescent="0.25">
      <c r="J241" s="43" t="s">
        <v>201</v>
      </c>
      <c r="K241" s="43"/>
      <c r="L241" s="39">
        <f>SUM(L2:L240)</f>
        <v>412675.53999999986</v>
      </c>
    </row>
  </sheetData>
  <sortState xmlns:xlrd2="http://schemas.microsoft.com/office/spreadsheetml/2017/richdata2" ref="A2:O228">
    <sortCondition ref="A2:A228"/>
  </sortState>
  <mergeCells count="1">
    <mergeCell ref="J241:K241"/>
  </mergeCells>
  <pageMargins left="0.7" right="0.7" top="0.75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 2023</vt:lpstr>
      <vt:lpstr>July 2023 Detail</vt:lpstr>
      <vt:lpstr>July 2023 Revenue</vt:lpstr>
      <vt:lpstr>July 2023 Disbursement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Cabral</dc:creator>
  <cp:lastModifiedBy>Priscilla Cabral</cp:lastModifiedBy>
  <cp:lastPrinted>2023-10-25T16:06:53Z</cp:lastPrinted>
  <dcterms:created xsi:type="dcterms:W3CDTF">2023-05-12T16:04:49Z</dcterms:created>
  <dcterms:modified xsi:type="dcterms:W3CDTF">2023-10-25T16:07:01Z</dcterms:modified>
</cp:coreProperties>
</file>