
<file path=[Content_Types].xml><?xml version="1.0" encoding="utf-8"?>
<Types xmlns="http://schemas.openxmlformats.org/package/2006/content-types">
  <Default Extension="bin" ContentType="application/vnd.openxmlformats-officedocument.spreadsheetml.printerSettings"/>
  <Default Extension="data" ContentType="application/vnd.openxmlformats-officedocument.model+data"/>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Ex1.xml" ContentType="application/vnd.ms-office.chartex+xml"/>
  <Override PartName="/xl/charts/style1.xml" ContentType="application/vnd.ms-office.chartstyle+xml"/>
  <Override PartName="/xl/charts/colors1.xml" ContentType="application/vnd.ms-office.chartcolorstyle+xml"/>
  <Override PartName="/xl/charts/chart1.xml" ContentType="application/vnd.openxmlformats-officedocument.drawingml.chart+xml"/>
  <Override PartName="/xl/charts/style2.xml" ContentType="application/vnd.ms-office.chartstyle+xml"/>
  <Override PartName="/xl/charts/colors2.xml" ContentType="application/vnd.ms-office.chartcolorstyle+xml"/>
  <Override PartName="/xl/charts/chart2.xml" ContentType="application/vnd.openxmlformats-officedocument.drawingml.chart+xml"/>
  <Override PartName="/xl/charts/style3.xml" ContentType="application/vnd.ms-office.chartstyle+xml"/>
  <Override PartName="/xl/charts/colors3.xml" ContentType="application/vnd.ms-office.chartcolorstyle+xml"/>
  <Override PartName="/xl/charts/chart3.xml" ContentType="application/vnd.openxmlformats-officedocument.drawingml.chart+xml"/>
  <Override PartName="/xl/charts/style4.xml" ContentType="application/vnd.ms-office.chartstyle+xml"/>
  <Override PartName="/xl/charts/colors4.xml" ContentType="application/vnd.ms-office.chartcolorstyle+xml"/>
  <Override PartName="/xl/charts/chart4.xml" ContentType="application/vnd.openxmlformats-officedocument.drawingml.chart+xml"/>
  <Override PartName="/xl/charts/style5.xml" ContentType="application/vnd.ms-office.chartstyle+xml"/>
  <Override PartName="/xl/charts/colors5.xml" ContentType="application/vnd.ms-office.chartcolorstyle+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726"/>
  <workbookPr hidePivotFieldList="1" defaultThemeVersion="166925"/>
  <mc:AlternateContent xmlns:mc="http://schemas.openxmlformats.org/markup-compatibility/2006">
    <mc:Choice Requires="x15">
      <x15ac:absPath xmlns:x15ac="http://schemas.microsoft.com/office/spreadsheetml/2010/11/ac" url="https://lasmontanashigh-my.sharepoint.com/personal/p_cabral_lasmontanashigh_com/Documents/Documents/Board Info/FY 2023-2024/2024 July/"/>
    </mc:Choice>
  </mc:AlternateContent>
  <xr:revisionPtr revIDLastSave="1559" documentId="13_ncr:1_{A70F45CE-7157-4E93-916B-B0FC53CA5BED}" xr6:coauthVersionLast="47" xr6:coauthVersionMax="47" xr10:uidLastSave="{59412DEF-E250-4824-A527-2496AF9DF77D}"/>
  <bookViews>
    <workbookView xWindow="-120" yWindow="-120" windowWidth="29040" windowHeight="15720" tabRatio="718" xr2:uid="{B38FD8EC-382F-4DF2-9DE3-2E708A97EFDD}"/>
  </bookViews>
  <sheets>
    <sheet name="June 2023 Presentation" sheetId="6" r:id="rId1"/>
    <sheet name="Presentation Feeder" sheetId="7" r:id="rId2"/>
    <sheet name="June 2024" sheetId="1" r:id="rId3"/>
    <sheet name="June 2024 Detail" sheetId="2" r:id="rId4"/>
    <sheet name="June 2024 Revenue" sheetId="3" r:id="rId5"/>
    <sheet name="June 2024 Disbursement Detail" sheetId="4" r:id="rId6"/>
  </sheets>
  <definedNames>
    <definedName name="_xlnm._FilterDatabase" localSheetId="2" hidden="1">'June 2024'!$A$4:$Q$34</definedName>
    <definedName name="_xlnm._FilterDatabase" localSheetId="3" hidden="1">'June 2024 Detail'!$A$1:$I$428</definedName>
    <definedName name="_xlnm._FilterDatabase" localSheetId="5" hidden="1">'June 2024 Disbursement Detail'!$A$1:$R$257</definedName>
    <definedName name="_xlchart.v1.0" hidden="1">'June 2024 Detail'!$C$2:$C$363</definedName>
    <definedName name="_xlchart.v1.1" hidden="1">'June 2024 Detail'!$F$1</definedName>
    <definedName name="_xlchart.v1.2" hidden="1">'June 2024 Detail'!$F$2:$F$363</definedName>
    <definedName name="_xlchart.v1.3" hidden="1">'June 2024 Detail'!$C$2:$C$363</definedName>
    <definedName name="_xlchart.v1.4" hidden="1">'June 2024 Detail'!$F$1</definedName>
    <definedName name="_xlchart.v1.5" hidden="1">'June 2024 Detail'!$F$2:$F$363</definedName>
    <definedName name="_xlcn.WorksheetConnection_May2024RevenueC6D181" hidden="1">'June 2024 Revenue'!$C$6:$D$17</definedName>
  </definedNames>
  <calcPr calcId="191029"/>
  <extLs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Range" name="Range" connection="WorksheetConnection_May 2024 Revenue!$C$6:$D$18"/>
        </x15:modelTables>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5" i="3" l="1"/>
  <c r="C21" i="3"/>
  <c r="J37" i="1"/>
  <c r="H37" i="1"/>
  <c r="E37" i="1"/>
  <c r="D37" i="1"/>
  <c r="L34" i="1"/>
  <c r="M34" i="1" s="1"/>
  <c r="F34" i="1"/>
  <c r="L33" i="1"/>
  <c r="M33" i="1" s="1"/>
  <c r="F33" i="1"/>
  <c r="M32" i="1"/>
  <c r="L32" i="1"/>
  <c r="F32" i="1"/>
  <c r="M31" i="1"/>
  <c r="L31" i="1"/>
  <c r="F31" i="1"/>
  <c r="F30" i="1"/>
  <c r="L30" i="1" s="1"/>
  <c r="M30" i="1" s="1"/>
  <c r="F29" i="1"/>
  <c r="L29" i="1" s="1"/>
  <c r="M29" i="1" s="1"/>
  <c r="M28" i="1"/>
  <c r="L28" i="1"/>
  <c r="F28" i="1"/>
  <c r="L27" i="1"/>
  <c r="M27" i="1" s="1"/>
  <c r="F27" i="1"/>
  <c r="L26" i="1"/>
  <c r="M26" i="1" s="1"/>
  <c r="F26" i="1"/>
  <c r="L25" i="1"/>
  <c r="M25" i="1" s="1"/>
  <c r="F25" i="1"/>
  <c r="M24" i="1"/>
  <c r="L24" i="1"/>
  <c r="F24" i="1"/>
  <c r="M23" i="1"/>
  <c r="L23" i="1"/>
  <c r="F23" i="1"/>
  <c r="M22" i="1"/>
  <c r="L22" i="1"/>
  <c r="F22" i="1"/>
  <c r="F21" i="1"/>
  <c r="L21" i="1" s="1"/>
  <c r="M21" i="1" s="1"/>
  <c r="F20" i="1"/>
  <c r="L20" i="1" s="1"/>
  <c r="M20" i="1" s="1"/>
  <c r="L19" i="1"/>
  <c r="M19" i="1" s="1"/>
  <c r="F19" i="1"/>
  <c r="F18" i="1"/>
  <c r="L18" i="1" s="1"/>
  <c r="M18" i="1" s="1"/>
  <c r="L17" i="1"/>
  <c r="M17" i="1" s="1"/>
  <c r="F17" i="1"/>
  <c r="M16" i="1"/>
  <c r="L16" i="1"/>
  <c r="F16" i="1"/>
  <c r="L15" i="1"/>
  <c r="M15" i="1" s="1"/>
  <c r="F15" i="1"/>
  <c r="F14" i="1"/>
  <c r="L14" i="1" s="1"/>
  <c r="M14" i="1" s="1"/>
  <c r="F13" i="1"/>
  <c r="L13" i="1" s="1"/>
  <c r="M13" i="1" s="1"/>
  <c r="F12" i="1"/>
  <c r="L12" i="1" s="1"/>
  <c r="M12" i="1" s="1"/>
  <c r="L11" i="1"/>
  <c r="M11" i="1" s="1"/>
  <c r="F11" i="1"/>
  <c r="F10" i="1"/>
  <c r="L10" i="1" s="1"/>
  <c r="M10" i="1" s="1"/>
  <c r="L9" i="1"/>
  <c r="M9" i="1" s="1"/>
  <c r="F9" i="1"/>
  <c r="M8" i="1"/>
  <c r="L8" i="1"/>
  <c r="F8" i="1"/>
  <c r="M7" i="1"/>
  <c r="F7" i="1"/>
  <c r="L6" i="1"/>
  <c r="M6" i="1" s="1"/>
  <c r="F6" i="1"/>
  <c r="M5" i="1"/>
  <c r="L5" i="1"/>
  <c r="F5" i="1"/>
  <c r="L4" i="1"/>
  <c r="L37" i="1" s="1"/>
  <c r="F4" i="1"/>
  <c r="F37" i="1" s="1"/>
  <c r="P30" i="7"/>
  <c r="P5" i="7"/>
  <c r="P6" i="7"/>
  <c r="P7" i="7"/>
  <c r="P8" i="7"/>
  <c r="P9" i="7"/>
  <c r="P10" i="7"/>
  <c r="P11" i="7"/>
  <c r="P12" i="7"/>
  <c r="P13" i="7"/>
  <c r="P14" i="7"/>
  <c r="P15" i="7"/>
  <c r="P16" i="7"/>
  <c r="P17" i="7"/>
  <c r="P18" i="7"/>
  <c r="P19" i="7"/>
  <c r="P20" i="7"/>
  <c r="P21" i="7"/>
  <c r="P22" i="7"/>
  <c r="P23" i="7"/>
  <c r="P24" i="7"/>
  <c r="P25" i="7"/>
  <c r="P26" i="7"/>
  <c r="P27" i="7"/>
  <c r="P4" i="7"/>
  <c r="K30" i="7"/>
  <c r="M4" i="1" l="1"/>
  <c r="K5" i="7" l="1"/>
  <c r="K6" i="7"/>
  <c r="K7" i="7"/>
  <c r="K8" i="7"/>
  <c r="K9" i="7"/>
  <c r="K10" i="7"/>
  <c r="K11" i="7"/>
  <c r="K12" i="7"/>
  <c r="K13" i="7"/>
  <c r="K14" i="7"/>
  <c r="K15" i="7"/>
  <c r="K16" i="7"/>
  <c r="K17" i="7"/>
  <c r="K18" i="7"/>
  <c r="K19" i="7"/>
  <c r="K20" i="7"/>
  <c r="K21" i="7"/>
  <c r="K22" i="7"/>
  <c r="K23" i="7"/>
  <c r="K24" i="7"/>
  <c r="K25" i="7"/>
  <c r="K26" i="7"/>
  <c r="K27" i="7"/>
  <c r="K4" i="7"/>
  <c r="J30" i="7"/>
  <c r="H30" i="7"/>
  <c r="E30" i="7"/>
  <c r="D30" i="7"/>
  <c r="O27" i="7"/>
  <c r="L27" i="7" s="1"/>
  <c r="M27" i="7" s="1"/>
  <c r="O26" i="7"/>
  <c r="L26" i="7" s="1"/>
  <c r="M26" i="7" s="1"/>
  <c r="O25" i="7"/>
  <c r="L25" i="7" s="1"/>
  <c r="M25" i="7" s="1"/>
  <c r="O24" i="7"/>
  <c r="L24" i="7" s="1"/>
  <c r="M24" i="7" s="1"/>
  <c r="O23" i="7"/>
  <c r="L23" i="7" s="1"/>
  <c r="M23" i="7" s="1"/>
  <c r="L22" i="7"/>
  <c r="M22" i="7" s="1"/>
  <c r="O22" i="7"/>
  <c r="L21" i="7"/>
  <c r="M21" i="7" s="1"/>
  <c r="O21" i="7"/>
  <c r="O20" i="7"/>
  <c r="L20" i="7" s="1"/>
  <c r="M20" i="7" s="1"/>
  <c r="O19" i="7"/>
  <c r="L19" i="7" s="1"/>
  <c r="M19" i="7" s="1"/>
  <c r="O18" i="7"/>
  <c r="L18" i="7" s="1"/>
  <c r="M18" i="7" s="1"/>
  <c r="O17" i="7"/>
  <c r="L17" i="7" s="1"/>
  <c r="M17" i="7" s="1"/>
  <c r="O16" i="7"/>
  <c r="L16" i="7" s="1"/>
  <c r="M16" i="7" s="1"/>
  <c r="L15" i="7"/>
  <c r="M15" i="7" s="1"/>
  <c r="O15" i="7"/>
  <c r="O14" i="7"/>
  <c r="L14" i="7" s="1"/>
  <c r="M14" i="7" s="1"/>
  <c r="O13" i="7"/>
  <c r="L13" i="7" s="1"/>
  <c r="M13" i="7" s="1"/>
  <c r="O12" i="7"/>
  <c r="L12" i="7" s="1"/>
  <c r="M12" i="7" s="1"/>
  <c r="O11" i="7"/>
  <c r="L11" i="7" s="1"/>
  <c r="M11" i="7" s="1"/>
  <c r="O10" i="7"/>
  <c r="L10" i="7" s="1"/>
  <c r="M10" i="7" s="1"/>
  <c r="O9" i="7"/>
  <c r="L9" i="7" s="1"/>
  <c r="M9" i="7" s="1"/>
  <c r="O8" i="7"/>
  <c r="L8" i="7" s="1"/>
  <c r="M8" i="7" s="1"/>
  <c r="O7" i="7"/>
  <c r="L7" i="7" s="1"/>
  <c r="M7" i="7" s="1"/>
  <c r="O6" i="7"/>
  <c r="L6" i="7" s="1"/>
  <c r="M6" i="7" s="1"/>
  <c r="M5" i="7"/>
  <c r="O5" i="7"/>
  <c r="O4" i="7"/>
  <c r="L4" i="7" s="1"/>
  <c r="O30" i="7" l="1"/>
  <c r="L30" i="7"/>
  <c r="M4" i="7"/>
  <c r="M30" i="7"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319D555A-3F19-4FBF-AF4D-E1C8B8AC61D1}" keepAlive="1" name="ThisWorkbookDataModel" description="Data Model" type="5" refreshedVersion="8"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 id="2" xr16:uid="{D66FE3CA-057B-4821-B5EF-73A51CD0CFEB}" name="WorksheetConnection_May 2024 Revenue!$C$6:$D$18" type="102" refreshedVersion="8" minRefreshableVersion="5">
    <extLst>
      <ext xmlns:x15="http://schemas.microsoft.com/office/spreadsheetml/2010/11/main" uri="{DE250136-89BD-433C-8126-D09CA5730AF9}">
        <x15:connection id="Range" autoDelete="1">
          <x15:rangePr sourceName="_xlcn.WorksheetConnection_May2024RevenueC6D181"/>
        </x15:connection>
      </ext>
    </extLst>
  </connection>
</connections>
</file>

<file path=xl/sharedStrings.xml><?xml version="1.0" encoding="utf-8"?>
<sst xmlns="http://schemas.openxmlformats.org/spreadsheetml/2006/main" count="4284" uniqueCount="829">
  <si>
    <t>Las Montañas Charter High School</t>
  </si>
  <si>
    <t>Revenue</t>
  </si>
  <si>
    <t>FUND NAME</t>
  </si>
  <si>
    <t>FUND #</t>
  </si>
  <si>
    <t>BUDGET</t>
  </si>
  <si>
    <t>ADJUSTMENT</t>
  </si>
  <si>
    <t>GL BUDGET</t>
  </si>
  <si>
    <t>EXPENDITURE TO DATE</t>
  </si>
  <si>
    <t>ENCUMBRANCE</t>
  </si>
  <si>
    <t>BUDGET BALANCE</t>
  </si>
  <si>
    <t>PERCENTAGE</t>
  </si>
  <si>
    <t>*</t>
  </si>
  <si>
    <t>Operational</t>
  </si>
  <si>
    <t>&gt;</t>
  </si>
  <si>
    <t>Student Nutrition</t>
  </si>
  <si>
    <t>Activity</t>
  </si>
  <si>
    <t>General Activity (Non-Inst. Support)</t>
  </si>
  <si>
    <t>Vending Machine</t>
  </si>
  <si>
    <t>Senior Class</t>
  </si>
  <si>
    <t>Athletics</t>
  </si>
  <si>
    <t>Title I</t>
  </si>
  <si>
    <t>Entitlement</t>
  </si>
  <si>
    <t>Title II</t>
  </si>
  <si>
    <t>Carl Perkins Secondary</t>
  </si>
  <si>
    <t>Carl Perkins Redistribution</t>
  </si>
  <si>
    <t>Student Support &amp; Academic Enrichment</t>
  </si>
  <si>
    <t>ESSER III American Rescue Plan</t>
  </si>
  <si>
    <t>IDEA/American Rescue Plan</t>
  </si>
  <si>
    <t>Medicaid</t>
  </si>
  <si>
    <t>GO Library</t>
  </si>
  <si>
    <t>Family Income Index</t>
  </si>
  <si>
    <t>Career Tech Ed Program</t>
  </si>
  <si>
    <t>PSCOC Lease Assistance</t>
  </si>
  <si>
    <t>HB-33</t>
  </si>
  <si>
    <t>SB-9 Special</t>
  </si>
  <si>
    <t>TOTAL</t>
  </si>
  <si>
    <t>* = Guaranteed Revenue</t>
  </si>
  <si>
    <t>&gt; RfR process, LMCHS must expend then request reimbursement</t>
  </si>
  <si>
    <t>Activity Fund - Revenue Generated</t>
  </si>
  <si>
    <t>Budget</t>
  </si>
  <si>
    <t>Encumbrance</t>
  </si>
  <si>
    <t>Las Montañas Charter High School Revenue Listing</t>
  </si>
  <si>
    <t>Account</t>
  </si>
  <si>
    <t>Date</t>
  </si>
  <si>
    <t>Credit</t>
  </si>
  <si>
    <t>Memo</t>
  </si>
  <si>
    <t>Operational SEG</t>
  </si>
  <si>
    <t>CheckNumber</t>
  </si>
  <si>
    <t>CheckDate</t>
  </si>
  <si>
    <t>PONumber</t>
  </si>
  <si>
    <t>RemitName</t>
  </si>
  <si>
    <t>UnitPrice</t>
  </si>
  <si>
    <t>SalesTax</t>
  </si>
  <si>
    <t>UseTax</t>
  </si>
  <si>
    <t>Freight</t>
  </si>
  <si>
    <t>Qty</t>
  </si>
  <si>
    <t>Invoice</t>
  </si>
  <si>
    <t>TotalCost</t>
  </si>
  <si>
    <t>Voucher</t>
  </si>
  <si>
    <t>VoucherDate</t>
  </si>
  <si>
    <t>Aflac</t>
  </si>
  <si>
    <t>1100000002101200000000000000</t>
  </si>
  <si>
    <t>2433000002101200000000000000</t>
  </si>
  <si>
    <t>1100000002102200000000000000</t>
  </si>
  <si>
    <t>2410100002102200000000000000</t>
  </si>
  <si>
    <t>2433000002102200000000000000</t>
  </si>
  <si>
    <t>Citizens Bank-LC</t>
  </si>
  <si>
    <t>1100000002101300000000000000</t>
  </si>
  <si>
    <t>2410100002101300000000000000</t>
  </si>
  <si>
    <t>2433000002101300000000000000</t>
  </si>
  <si>
    <t>2410100002101200000000000000</t>
  </si>
  <si>
    <t>Craving Cafe &amp; Catering</t>
  </si>
  <si>
    <t>Educational Retirement Board</t>
  </si>
  <si>
    <t>1100000002102300000000000000</t>
  </si>
  <si>
    <t>2410100002102300000000000000</t>
  </si>
  <si>
    <t>2433000002102300000000000000</t>
  </si>
  <si>
    <t>1100023005581300005670010000</t>
  </si>
  <si>
    <t>New Mexico Taxation &amp; Revenue</t>
  </si>
  <si>
    <t>NMRHCA</t>
  </si>
  <si>
    <t>1100000002102400000000000000</t>
  </si>
  <si>
    <t>2410100002102400000000000000</t>
  </si>
  <si>
    <t>2433000002102400000000000000</t>
  </si>
  <si>
    <t>1100010005591510105670010000</t>
  </si>
  <si>
    <t>FinalBudget</t>
  </si>
  <si>
    <t>RangeToDate</t>
  </si>
  <si>
    <t>AccountYTD</t>
  </si>
  <si>
    <t>BudgetBal</t>
  </si>
  <si>
    <t>FUND:  Operational - 11000</t>
  </si>
  <si>
    <t>FUNCTION:  INSTRUCTION - 1000</t>
  </si>
  <si>
    <t>OBJECT:  SALARIES EXPENSE - 51100</t>
  </si>
  <si>
    <t>OBJECT:  ADDITIONAL COMPENSATION - 51300</t>
  </si>
  <si>
    <t>OBJECT:  RETIREMENT - 52111</t>
  </si>
  <si>
    <t>OBJECT:  RHC - 52112</t>
  </si>
  <si>
    <t>OBJECT:  FICA - 52210</t>
  </si>
  <si>
    <t>OBJECT:  MEDICARE BENEFITS - 52220</t>
  </si>
  <si>
    <t>OBJECT:  HEALTH BENEFITS - 52311</t>
  </si>
  <si>
    <t>OBJECT:  Life - 52312</t>
  </si>
  <si>
    <t>OBJECT:  Dental - 52313</t>
  </si>
  <si>
    <t>OBJECT:  Vision - 52314</t>
  </si>
  <si>
    <t>OBJECT:  Disability Expense - 52315</t>
  </si>
  <si>
    <t>OBJECT:  UNEMPLOYMENT BENEFITS - 52500</t>
  </si>
  <si>
    <t>OBJECT:  WORKER COMP BENEFITS - 52710</t>
  </si>
  <si>
    <t>OBJECT:  Work Comp Fee - 52720</t>
  </si>
  <si>
    <t>OBJECT:  Professional Development - 53330</t>
  </si>
  <si>
    <t>OBJECT:  Other Services - 53414</t>
  </si>
  <si>
    <t>OBJECT:  Other Charges - 53711</t>
  </si>
  <si>
    <t>OBJECT:  Student Travel - 55817</t>
  </si>
  <si>
    <t>OBJECT:  TRAVEL - 55819</t>
  </si>
  <si>
    <t>OBJECT:  Other Contract Services - 55915</t>
  </si>
  <si>
    <t>OBJECT:  On Line Digital Software - 56109</t>
  </si>
  <si>
    <t>OBJECT:  Textbooks - 56112</t>
  </si>
  <si>
    <t>OBJECT:  Software - 56113</t>
  </si>
  <si>
    <t>OBJECT:  Library and Audio Visual - 56114</t>
  </si>
  <si>
    <t>OBJECT:  Supplies/Materials - 56118</t>
  </si>
  <si>
    <t>FUNCTION:  Support Service-Students - 2100</t>
  </si>
  <si>
    <t>FUNCTION:  Support Service-Instruction - 2200</t>
  </si>
  <si>
    <t>FUNCTION:  Administration - 2300</t>
  </si>
  <si>
    <t>OBJECT:  Audit - 53411</t>
  </si>
  <si>
    <t>OBJECT:  Legal - 53413</t>
  </si>
  <si>
    <t>OBJECT:  Advertizing - 55400</t>
  </si>
  <si>
    <t>OBJECT:  Board Travel - 55811</t>
  </si>
  <si>
    <t>OBJECT:  Board Training - 55812</t>
  </si>
  <si>
    <t>OBJECT:  Empolyee Travel-Non Teacher - 55813</t>
  </si>
  <si>
    <t>FUNCTION:  School Administration - 2400</t>
  </si>
  <si>
    <t>FUNCTION:  CENTRAL SERVICES - 2500</t>
  </si>
  <si>
    <t>FUNCTION:  OPERATION &amp; MAINTENANCE - 2600</t>
  </si>
  <si>
    <t>OBJECT:  M &amp; R Equipment - 54311</t>
  </si>
  <si>
    <t>OBJECT:  Maintenance &amp; Repair Buildings and Grounds - 54312</t>
  </si>
  <si>
    <t>OBJECT:  Maintenance &amp; Repair-Vehicles - 54313</t>
  </si>
  <si>
    <t>OBJECT:  ELECTRICITY - 54411</t>
  </si>
  <si>
    <t>OBJECT:  Natural Gas - 54412</t>
  </si>
  <si>
    <t>OBJECT:  Water/Sewage - 54415</t>
  </si>
  <si>
    <t>OBJECT:  Communication - 54416</t>
  </si>
  <si>
    <t>OBJECT:  Rent/Lease Building - 54610</t>
  </si>
  <si>
    <t>OBJECT:  Rent/Lease Equipment - 54630</t>
  </si>
  <si>
    <t>OBJECT:  Property/Liability Insurance - 55200</t>
  </si>
  <si>
    <t>OBJECT:  Supply Assets ($5k or Less) - 56119</t>
  </si>
  <si>
    <t>FUNCTION:  FOOD SERVICE - 3100</t>
  </si>
  <si>
    <t>OBJECT:  FOOD SUPPLIES - 56116</t>
  </si>
  <si>
    <t>FUND:  FOOD SERVICE - 21000</t>
  </si>
  <si>
    <t>FUND:  Non-Instructional Support - 23000</t>
  </si>
  <si>
    <t>FUND:  Title I - 24101</t>
  </si>
  <si>
    <t>FUND:  Entitlement - 24106</t>
  </si>
  <si>
    <t>OBJECT:  Contracts-Diagnosticians - 53211</t>
  </si>
  <si>
    <t>OBJECT:  Contracts-Speech Therapy - 53212</t>
  </si>
  <si>
    <t>OBJECT:  Contract Psychologist - 53215</t>
  </si>
  <si>
    <t>OBJECT:  Contracts-Specialist - 53218</t>
  </si>
  <si>
    <t>FUND:  Title II - 24154</t>
  </si>
  <si>
    <t>FUND:  Carl Perkins Secondary - 24174</t>
  </si>
  <si>
    <t>FUND:  Carl Perkins Redistribution - 24176</t>
  </si>
  <si>
    <t>FUND:  Student Support &amp; Academic Enrichment - 24189</t>
  </si>
  <si>
    <t>FUND:  American Rescue Plan ESSER III - 24330</t>
  </si>
  <si>
    <t>FUND:  Individuals with Disabilities Education Act/ARP - 24346</t>
  </si>
  <si>
    <t>FUND:  Individuals with Disabilities Education Act/ARP - 24349</t>
  </si>
  <si>
    <t>FUND:  Medicaid - 25153</t>
  </si>
  <si>
    <t>FUND:  GO Library - 27107</t>
  </si>
  <si>
    <t>FUND:  Family Income Index - 27407</t>
  </si>
  <si>
    <t>FUND:  Career Tech Education Program - 27502</t>
  </si>
  <si>
    <t>FUND:  PSCOC - 31200</t>
  </si>
  <si>
    <t>FUNCTION:  Capital Outlay - 4000</t>
  </si>
  <si>
    <t>FUND:  HB-33 - 31600</t>
  </si>
  <si>
    <t>OBJECT:  Construction Services - 54500</t>
  </si>
  <si>
    <t>OBJECT:  FIXED ASSETS GT $5000 - 57331</t>
  </si>
  <si>
    <t>City of Las Cruces</t>
  </si>
  <si>
    <t>1100026005441200005670010000</t>
  </si>
  <si>
    <t>1100026005441500005670010000</t>
  </si>
  <si>
    <t>1100010005611810105670010000</t>
  </si>
  <si>
    <t>ESSER II CRSSA</t>
  </si>
  <si>
    <t>FUND:  CRRSA ESSER II - 24308</t>
  </si>
  <si>
    <t>FUND:  Comprehensive Support &amp; Improvement - 24190</t>
  </si>
  <si>
    <t>FUND:  Instructional Materials Special Appro.  - 27109</t>
  </si>
  <si>
    <t>FUND:  Innovation Zones - Reg 2022, HB2, P200 Item 108 - 27552</t>
  </si>
  <si>
    <t>OBJECT:  Inst. Materials Cash 50% Textbooks - 56111</t>
  </si>
  <si>
    <t>BUDGET REPORTS FISCAL YEAR 2023-2024</t>
  </si>
  <si>
    <t>Comprehensive Support &amp; Improvement</t>
  </si>
  <si>
    <t>Instructional Materials -Special Approp</t>
  </si>
  <si>
    <t>Innovations Zones</t>
  </si>
  <si>
    <t>11000.0000.43101.0000.567001.0000</t>
  </si>
  <si>
    <t>HB 33</t>
  </si>
  <si>
    <t>31600.0000.41110.0000.567001.0000</t>
  </si>
  <si>
    <t>Natural Gas</t>
  </si>
  <si>
    <t>Water/Sewage</t>
  </si>
  <si>
    <t>Annual Student Nutrition Services</t>
  </si>
  <si>
    <t>2755200002101200000000000000</t>
  </si>
  <si>
    <t>2755200002102200000000000000</t>
  </si>
  <si>
    <t>2755200002101300000000000000</t>
  </si>
  <si>
    <t>2755200002102300000000000000</t>
  </si>
  <si>
    <t>1100025005333000005670010000</t>
  </si>
  <si>
    <t>1100023005333000005670010000</t>
  </si>
  <si>
    <t>2755200002102400000000000000</t>
  </si>
  <si>
    <t>FUND:  GA-PE - 23010</t>
  </si>
  <si>
    <t>FUNCTION:  Non-instructional - 3000</t>
  </si>
  <si>
    <t>OBJECT:  Instructional Materials - Operational - 56105</t>
  </si>
  <si>
    <t>OBJECT:  Other Classroom Materials - Support Dir Inst - 56106</t>
  </si>
  <si>
    <t>OBJECT:  County Tax Collection Costs - 53712</t>
  </si>
  <si>
    <t>21000.0000.44500.0000.567001.0000</t>
  </si>
  <si>
    <t>FUND:  GA-Senior Class - 23008</t>
  </si>
  <si>
    <t>1Description</t>
  </si>
  <si>
    <t>2Description</t>
  </si>
  <si>
    <t>3Description</t>
  </si>
  <si>
    <t>FUND:  GA-CTE EdRising - 23014</t>
  </si>
  <si>
    <t>CTSO - Carpentry</t>
  </si>
  <si>
    <t>CTSO - EdRising</t>
  </si>
  <si>
    <t>ENLACE/Student Council</t>
  </si>
  <si>
    <t>FUND:  GA-Student Council/ENLACE - 23009</t>
  </si>
  <si>
    <t>FUNCTION:  Other Support Service - 2900</t>
  </si>
  <si>
    <t>OBJECT:  Instructional Materials - Dual Credit - 56110</t>
  </si>
  <si>
    <t>OBJECT:  Tax Liability/Penalty - 58211</t>
  </si>
  <si>
    <t>Sandoval, Matthew</t>
  </si>
  <si>
    <t>Description255</t>
  </si>
  <si>
    <t>Partial Day Meal Allowance: CTE Leadership Workshop Jan 16-19</t>
  </si>
  <si>
    <t>24-HR Meal Allowance: CTE Leadership Workshop Jan 16-19</t>
  </si>
  <si>
    <t>Partial Day Meal Allowance: SIT Conference August 14-16</t>
  </si>
  <si>
    <t>1100010005333010105670010000</t>
  </si>
  <si>
    <t>1100010005333020005670010000</t>
  </si>
  <si>
    <t>1100022005333030005670010000</t>
  </si>
  <si>
    <t>TOTAL:</t>
  </si>
  <si>
    <t>Barraza Consultation Services</t>
  </si>
  <si>
    <t>Wright Express Fleet Services</t>
  </si>
  <si>
    <t>2410621005321520005670010000</t>
  </si>
  <si>
    <t>2433010005611830005670010000</t>
  </si>
  <si>
    <t>1100010005581730005670010000</t>
  </si>
  <si>
    <t>1100010005581790005670010000</t>
  </si>
  <si>
    <t>1100010005581910105670010000</t>
  </si>
  <si>
    <t>2023-2024</t>
  </si>
  <si>
    <t>Annual Psych Services</t>
  </si>
  <si>
    <t>24-HR Meal Allowance: Attendance Conference &amp; EdUprising February 2024</t>
  </si>
  <si>
    <t>Fuel - Teacher Travel</t>
  </si>
  <si>
    <t>Fuel - Student Travel - CTE</t>
  </si>
  <si>
    <t>Fuel - Student Travel - Extracurricular</t>
  </si>
  <si>
    <t>Fuel - Admin Travel</t>
  </si>
  <si>
    <t>BMO Harris Bank N.A.</t>
  </si>
  <si>
    <t>El Paso Electric</t>
  </si>
  <si>
    <t>Maynes, Sandi</t>
  </si>
  <si>
    <t xml:space="preserve">ABQ Marriott Pyramid North - Lodging for Attendance Conference September 2023 </t>
  </si>
  <si>
    <t>Annual Instructor Lodging</t>
  </si>
  <si>
    <t>Annual Director Lodging</t>
  </si>
  <si>
    <t>Annual GC Lodging</t>
  </si>
  <si>
    <t>Annual Assistant Principal Lodging</t>
  </si>
  <si>
    <t>Annual SBO/Office Staff Lodging</t>
  </si>
  <si>
    <t>CareerTech Vision Lodging: Jason Salas 11/29/23 - 12/2/23</t>
  </si>
  <si>
    <t>CareerTech Vision Lodging: Antoinette Cisneros 11/28/23 - 12/1/23</t>
  </si>
  <si>
    <t>CareerTech Vision Parking Fees</t>
  </si>
  <si>
    <t>Annual Electric</t>
  </si>
  <si>
    <t>Annual SLP Services - Bilingual Evaluations</t>
  </si>
  <si>
    <t>Annual SLP Services - Englishl Evaluations</t>
  </si>
  <si>
    <t>Annual SLP Services - Consultations, Therapy, Documentations, Planning, IEP Documentation, &amp; Medicaid Billing</t>
  </si>
  <si>
    <t>1100023005581100005670010000</t>
  </si>
  <si>
    <t>1100024005333000005670010000</t>
  </si>
  <si>
    <t>2750210005333030005670010000</t>
  </si>
  <si>
    <t>1100026005441100005670010000</t>
  </si>
  <si>
    <t>2410621005321220005670010000</t>
  </si>
  <si>
    <t>23000.0000.41701.0000.000000.0000</t>
  </si>
  <si>
    <t>GA: T-shirt Sale</t>
  </si>
  <si>
    <t>24101.0000.44500.0000.000000.0000</t>
  </si>
  <si>
    <t>Description</t>
  </si>
  <si>
    <t>InvoiceDate</t>
  </si>
  <si>
    <t>Fund</t>
  </si>
  <si>
    <t>2300030005341400005670010000</t>
  </si>
  <si>
    <t>23000</t>
  </si>
  <si>
    <t>24330</t>
  </si>
  <si>
    <t>Annual Substitute Services</t>
  </si>
  <si>
    <t>ACES</t>
  </si>
  <si>
    <t>11000</t>
  </si>
  <si>
    <t>Liability Payable Deferred Comp</t>
  </si>
  <si>
    <t xml:space="preserve">Liability payable </t>
  </si>
  <si>
    <t>Annual Custodial Supplies</t>
  </si>
  <si>
    <t>American Linen Supply</t>
  </si>
  <si>
    <t>1100026005611800005670010000</t>
  </si>
  <si>
    <t>27502</t>
  </si>
  <si>
    <t>24106</t>
  </si>
  <si>
    <t>1100025005591500005670010000</t>
  </si>
  <si>
    <t>Annual Instructor Travel Expenses (Airfaire, Parking, etc)</t>
  </si>
  <si>
    <t>1100022005333010105670010000</t>
  </si>
  <si>
    <t>Annual Vehicle Maintenance</t>
  </si>
  <si>
    <t>1100026005431300005670010000</t>
  </si>
  <si>
    <t>Graduation Flower Arrangements</t>
  </si>
  <si>
    <t>Graduation Decor</t>
  </si>
  <si>
    <t>Staff Holiday Incentive</t>
  </si>
  <si>
    <t>Staff PD Working Lunch 1/3/24</t>
  </si>
  <si>
    <t>Staff PD Working Lunch 2/23/24</t>
  </si>
  <si>
    <t xml:space="preserve">CTE Showcase Supplies </t>
  </si>
  <si>
    <t>Lt. Governor School Visit: 3/18/24</t>
  </si>
  <si>
    <t>2300030005611800005670010000</t>
  </si>
  <si>
    <t>Student Incentives</t>
  </si>
  <si>
    <t>School Wide Awareness Day</t>
  </si>
  <si>
    <t>School Holiday Decoration</t>
  </si>
  <si>
    <t>ENLACE: Student Outing 2/29/24</t>
  </si>
  <si>
    <t>2300910005581790005670010000</t>
  </si>
  <si>
    <t>23009</t>
  </si>
  <si>
    <t>Mileage Allowance</t>
  </si>
  <si>
    <t>24-HR Meal Allowance: Spring Budget Workshop</t>
  </si>
  <si>
    <t>Cisneros, Antoinette</t>
  </si>
  <si>
    <t>24-HR Meal Allowance: EdRising &amp; EdUprising February 2024</t>
  </si>
  <si>
    <t>Liability payable Deferred Comp</t>
  </si>
  <si>
    <t>24101</t>
  </si>
  <si>
    <t>Liability-DD</t>
  </si>
  <si>
    <t xml:space="preserve">Liability payble </t>
  </si>
  <si>
    <t>27552</t>
  </si>
  <si>
    <t>Liability payble FICA, SS, Fed Tax</t>
  </si>
  <si>
    <t>Annual Lease Contract #500-50316224 Start Date 6/8/2022</t>
  </si>
  <si>
    <t>DeLage Landen</t>
  </si>
  <si>
    <t>1100026005463000005670010000</t>
  </si>
  <si>
    <t>Liability payable ERB</t>
  </si>
  <si>
    <t>Globe Life</t>
  </si>
  <si>
    <t>1100010005611830005670010000</t>
  </si>
  <si>
    <t>1100025005611800005670010000</t>
  </si>
  <si>
    <t>Liability Payable</t>
  </si>
  <si>
    <t>NMPSIA</t>
  </si>
  <si>
    <t>1100000002101800000000000000</t>
  </si>
  <si>
    <t>1100000002101900000000000000</t>
  </si>
  <si>
    <t>Liability payable Bacis Life</t>
  </si>
  <si>
    <t>Liability payable Dental</t>
  </si>
  <si>
    <t>1100000002101600000000000000</t>
  </si>
  <si>
    <t>2410100002101600000000000000</t>
  </si>
  <si>
    <t>Liability payable</t>
  </si>
  <si>
    <t>2433000002101600000000000000</t>
  </si>
  <si>
    <t>Liability payable Basic Life</t>
  </si>
  <si>
    <t>2410100002101900000000000000</t>
  </si>
  <si>
    <t>Liability paybale Medical</t>
  </si>
  <si>
    <t>1100000002101500000000000000</t>
  </si>
  <si>
    <t>Liability paybale medical</t>
  </si>
  <si>
    <t>2410100002101500000000000000</t>
  </si>
  <si>
    <t>2433000002101500000000000000</t>
  </si>
  <si>
    <t>Liability payable BL</t>
  </si>
  <si>
    <t>2433000002101900000000000000</t>
  </si>
  <si>
    <t>Liability payable Disability</t>
  </si>
  <si>
    <t>2410100002101800000000000000</t>
  </si>
  <si>
    <t>2433000002101800000000000000</t>
  </si>
  <si>
    <t>2755200002101900000000000000</t>
  </si>
  <si>
    <t>Liability payable Life</t>
  </si>
  <si>
    <t>1100000002101700000000000000</t>
  </si>
  <si>
    <t>2410100002101700000000000000</t>
  </si>
  <si>
    <t>2433000002101700000000000000</t>
  </si>
  <si>
    <t>2755200002101800000000000000</t>
  </si>
  <si>
    <t>Liability payable RHC</t>
  </si>
  <si>
    <t>PlanMember</t>
  </si>
  <si>
    <t xml:space="preserve">24-HR Meal Allowance: SIT Conference August 14-16 </t>
  </si>
  <si>
    <t>24-HR Meal Allowance: CSI 2/12 - 2/14</t>
  </si>
  <si>
    <t>Fuel - Student Travel</t>
  </si>
  <si>
    <t>1100010005581710105670010000</t>
  </si>
  <si>
    <t>Fuel - Business Office Travel</t>
  </si>
  <si>
    <t>1100025005581300005670010000</t>
  </si>
  <si>
    <t>Title IV: RfR #2</t>
  </si>
  <si>
    <t>Student Nutrition: March 2024</t>
  </si>
  <si>
    <t>Medicaid: Admin Claim October - December 2023</t>
  </si>
  <si>
    <t>Medicaid: Direct Services April - June 2023</t>
  </si>
  <si>
    <t>Entitlement: RfR #3</t>
  </si>
  <si>
    <t>24174.0000.44500.0000.000000.0000</t>
  </si>
  <si>
    <t>Carl Perkins: RfR #2</t>
  </si>
  <si>
    <t>Title I: RfR #4</t>
  </si>
  <si>
    <t>Carl Perkins: RfR #3</t>
  </si>
  <si>
    <t>24189.0000.44500.0000.000000.0000</t>
  </si>
  <si>
    <t>25153.0000.44301.0000.567001.0000</t>
  </si>
  <si>
    <t>May</t>
  </si>
  <si>
    <t>23013.0000.41701.0000.000000.0000</t>
  </si>
  <si>
    <t>Adult Meal Fees</t>
  </si>
  <si>
    <t>Fundraiser: Home &amp; Garden Show</t>
  </si>
  <si>
    <t>21000.0000.41603.0000.567001.0000</t>
  </si>
  <si>
    <t>24106.0000.44500.0000.567001.0000</t>
  </si>
  <si>
    <t>24174.0000.44500.0000.567001.0000</t>
  </si>
  <si>
    <t>FUND:  GA-CTE Construction - 23013</t>
  </si>
  <si>
    <t>FUND:  Spacesport GRT Grant Dona Ana - 26204</t>
  </si>
  <si>
    <t>FUND:  SEL Mini-Grant: Behavioral Health Supp - 27583</t>
  </si>
  <si>
    <t>FUND:  Capital Outlay Special - 31703</t>
  </si>
  <si>
    <t>Spaceport GRT Grant Doña Ana</t>
  </si>
  <si>
    <t>SEL Mini-Grant</t>
  </si>
  <si>
    <t>Working Lunch for PD Visitors: 3/27/24</t>
  </si>
  <si>
    <t>CTSO Construction Student Meals 4/26/24 Outing</t>
  </si>
  <si>
    <t>Community Partners Gathering</t>
  </si>
  <si>
    <t>Airfare - El Paso, TX to Washington, DC</t>
  </si>
  <si>
    <t>24-HR Meal Allowance: NMACTE Conference April 2024</t>
  </si>
  <si>
    <t>24-HR Meal Allowance: ACE Leadership Visit</t>
  </si>
  <si>
    <t>Construction Pathway Supplies/Hardware Allotment</t>
  </si>
  <si>
    <t>Annual UI</t>
  </si>
  <si>
    <t>Liability Payable RHC</t>
  </si>
  <si>
    <t>Fixed Asset Inventory &amp; Management</t>
  </si>
  <si>
    <t>Fixed Asset Inventory &amp; Management: On-site Training</t>
  </si>
  <si>
    <t>Fixed Asset Inventory &amp; Management: Bar Code Labels</t>
  </si>
  <si>
    <t>24-HR Meal Allowance: CSI April 2024</t>
  </si>
  <si>
    <t>24-HR Meal Allowance: ACE Leadership Site Visit</t>
  </si>
  <si>
    <t>Accelerated Learning Program Staff Term: January 2, 2024 - April 30, 2024</t>
  </si>
  <si>
    <t>Accelerated Learning Program Expense Term: January 2, 2024 - April 30, 2024</t>
  </si>
  <si>
    <t>Annual Communication</t>
  </si>
  <si>
    <t>Amazon.com, Sales Inc.</t>
  </si>
  <si>
    <t>1100023005371100005670010000</t>
  </si>
  <si>
    <t>2301330005341490005670010000</t>
  </si>
  <si>
    <t>23013</t>
  </si>
  <si>
    <t>23008</t>
  </si>
  <si>
    <t>1100031005611600005670010000</t>
  </si>
  <si>
    <t>Hayden's Hardware</t>
  </si>
  <si>
    <t>NM Dept of Workforce Solutions</t>
  </si>
  <si>
    <t>1100010005250010105670011411</t>
  </si>
  <si>
    <t>Records Consultants, Inc.</t>
  </si>
  <si>
    <t>TNTP</t>
  </si>
  <si>
    <t>2740722005333010105670015556</t>
  </si>
  <si>
    <t>27407</t>
  </si>
  <si>
    <t>2740722005333010105670015557</t>
  </si>
  <si>
    <t>Verizon</t>
  </si>
  <si>
    <t>1100026005441600005670010000</t>
  </si>
  <si>
    <t>ACTUALS TO DATE</t>
  </si>
  <si>
    <t>Spaceport GRT - Doña Ana</t>
  </si>
  <si>
    <t>Entitlement: RfR #4</t>
  </si>
  <si>
    <t>27407.0000.43202.0000.567001.0000</t>
  </si>
  <si>
    <t>Family Income Index: RfR #1</t>
  </si>
  <si>
    <t>Student Nutrition: April 2024</t>
  </si>
  <si>
    <t>24330.0000.44500.0000.567001.0000</t>
  </si>
  <si>
    <t>ESSER ARP: RfR #1</t>
  </si>
  <si>
    <t>24189.0000.44500.0000.567001.0000</t>
  </si>
  <si>
    <t>Title IV: RfR #3</t>
  </si>
  <si>
    <t>ESSER ARP: RfR #2</t>
  </si>
  <si>
    <t>Title I: RfR #5</t>
  </si>
  <si>
    <t>27502.0000.43202.0000.567001.0000</t>
  </si>
  <si>
    <t>NextGen: RfR #1</t>
  </si>
  <si>
    <t>Student Nutrition: May 2024</t>
  </si>
  <si>
    <t>Entitlement: RfR #5</t>
  </si>
  <si>
    <t>June</t>
  </si>
  <si>
    <t>13405</t>
  </si>
  <si>
    <t>Instant Learning Google Classroom (17 users)</t>
  </si>
  <si>
    <t>1474</t>
  </si>
  <si>
    <t>MDC Computers</t>
  </si>
  <si>
    <t>1100010005610910105670010000</t>
  </si>
  <si>
    <t>Windows Servers</t>
  </si>
  <si>
    <t>1100010005611310105670010000</t>
  </si>
  <si>
    <t>Annual IT Maintenance</t>
  </si>
  <si>
    <t>1548</t>
  </si>
  <si>
    <t>50 Assorted Color Fastener File Folders - 1/3 Cut Reinforced Tab - Durable 2 Prongs Bonded Fastener Designed to Organize Standard Medical Files, Law Client Files, Office Reports - Letter Size</t>
  </si>
  <si>
    <t>16X1-7FXV-6DK3</t>
  </si>
  <si>
    <t>PinRui PLA Silk Filament 1.75mm 1KG, PLA 3D Printer Filament, No Warp Smooth Printing, Dimensional Accuracy +/- 0.03mm, Fit Most FDM Printer, Burgundy (Dark Red)</t>
  </si>
  <si>
    <t>2300830005611890005670010000</t>
  </si>
  <si>
    <t>Bird Spikes for Small Birds Pigeons 43 Feet coverage</t>
  </si>
  <si>
    <t>1CN3-NDG3-HRTV</t>
  </si>
  <si>
    <t>Fruit of the Loom mens stay tucked cret thsirt</t>
  </si>
  <si>
    <t>1DPT-GQ1H-K1WV</t>
  </si>
  <si>
    <t>Siser Easy Puff</t>
  </si>
  <si>
    <t>54 Pieces Graduation Decorations Class of 2024</t>
  </si>
  <si>
    <t>1100010005611890005670010000</t>
  </si>
  <si>
    <t>Address Labels</t>
  </si>
  <si>
    <t>Tifeson Graduation Decorations 2024 Maroon - 36 PCS</t>
  </si>
  <si>
    <t>HTVRONT Cutting Mat for Cricut Joy Machine, 6 Pack Cutting Mats</t>
  </si>
  <si>
    <t>BOOKNOW 100 Sheets Colored Cardstock</t>
  </si>
  <si>
    <t>SMAGREHO 2022 New Massage Chair Recliner with Zero Gravity, Full Body Air Pressure, Heat and Foot Roller Included, Blue_x000D_
 by SMAGREHO (Kitchen) |</t>
  </si>
  <si>
    <t>1Y7L-4LJG-3LJN</t>
  </si>
  <si>
    <t>2758321005611900005670010000</t>
  </si>
  <si>
    <t>27583</t>
  </si>
  <si>
    <t>HOOBRO Vertical Shoe Rack, 8 Tier Shoe Storage Organizer with Hooks, Narrow Shoe Rack for 8 Pairs, Space Saving, Stable and Strong, for Entryway, Living Room, Bedroom, Rustic Brown BF07XJ01G1_x000D_
 by HOOBRO |</t>
  </si>
  <si>
    <t>Resistance Loop Exercise Bands Exercise Bands for Home Fitness, Stretching, Strength Training, Physical Therapy,Elastic Workout Bands for Women Men Kids, Set of 5_x000D_
 by JAKKOFOXX |</t>
  </si>
  <si>
    <t>You Look Amazing Mirror Decal Vinyl Decal Bathroom Decor Shower Door Decal 18x2.5 inch (Black (Vinyl Decal Without Mirror))_x000D_
 by YYDESN |</t>
  </si>
  <si>
    <t>YEHUA! Totika Kohatu - A Wood Rock Stacking Game Promoting Mindfulness_x000D_
 by YEHUA! |</t>
  </si>
  <si>
    <t>YEHUA! Totika Kohatu &amp; Totika Cube - Seven Card Deck Set_x000D_
 by YEHUA! (Unknown Binding) |</t>
  </si>
  <si>
    <t>Stress Relief: Adult Coloring Book with Animals, Landscape, Flowers, Patterns, Mushroom And Many More For Relaxation_x000D_
 by Kytefox Publishing (Paperback) |</t>
  </si>
  <si>
    <t>Adult Coloring Book : Stress Relieving Designs Animals, Mandalas, Flowers, Paisley Patterns And So Much More: Coloring Book For Adults_x000D_
 by Cindy Elsharouni (Paperback) |</t>
  </si>
  <si>
    <t>Mindful Patterns Coloring Book for Adults: An Easy and Relieving Amazing Coloring Pages Prints for Stress Relief &amp; Relaxation Drawings by Mandala Style Patterns Decorations to Color_x000D_
 by PotulMilon Publisher (Paperback) |</t>
  </si>
  <si>
    <t>Mindfulness Coloring Book For Adults: For Mindful People | Feel the Zen With Stress Relieving Designs Animals, Mandalas, Zentangle Nature Art_x000D_
 by YOURnotes Whimsical Relaxing Coloring Books (Paperback) |</t>
  </si>
  <si>
    <t>52 Essential Coping Skills Cards - Self Care Exercises for Stress and Social Anxiety Relief - Resilience, Emotional Agility, Confidence Therapy Games for Teens, Adults by Harvard Educator_x000D_
 by Mind Brain Emotion (Toy) |</t>
  </si>
  <si>
    <t>Positive Affirmation Cards for Kids and Teens - 54 Affirmations, 150+ Inspirational Questions with Storage Box - Inspire confidence and Positive attitude - Self Care Kit &amp; Mindfulness Gift_x000D_
 by Because I'm Happy (Unknown Binding) |</t>
  </si>
  <si>
    <t>Be You Card Deck for Teens: 60 Mindfulness Practices to Manage Anxiety, Build Confidence and Be the True You (Pesi Publishing &amp; Media)_x000D_
 by Brian Leaf, Matt Oestreicher (Cards) |</t>
  </si>
  <si>
    <t>Crayola Colored Pencils For Adults (50ct), Colored Pencil Set for Adult Coloring Books, Coloring Set, Teen Easter Basket Stuffer [Amazon Exclusive]_x000D_
 by Crayola (Toy) |</t>
  </si>
  <si>
    <t>Empowered: A Coloring Book for Teens: Creative Inspiration to Build Self-Confidence_x000D_
 by Rockridge Press (Paperback) |</t>
  </si>
  <si>
    <t>Mindfulness Coloring Book for Teens: Reduce Anxiety, Increase Focus, and Spark Creativity_x000D_
 by Rockridge Press (Paperback) |</t>
  </si>
  <si>
    <t>Calming Bottle - Pool Party Blue - 8oz (Fidget/Time-Out Bottle)_x000D_
 by Calm Mom Calming Bottles (Toy) |</t>
  </si>
  <si>
    <t>8oz Calming Glitter Bottle - Lavender Dreams_x000D_
 by Calm Mom Calming Bottles (Toy) |</t>
  </si>
  <si>
    <t>Waterlilies by Moonlight 1000 Piece Jigsaw Puzzle - Cross &amp; Glory - Stunning Artwork of Moonlit Waterlilies in a Serene Pond - Great for Relaxation and Display for Puzzle Enthusiasts_x000D_
 by Cross &amp; Glory (Toy) |</t>
  </si>
  <si>
    <t>Buffalo Games - Flowers and Flyers - 1000 Piece Jigsaw Puzzle for Adults Challenging Puzzle Perfect for Game Nights - Finished Size 26.75 x 19.75_x000D_
 by Buffalo Games (Toy) |</t>
  </si>
  <si>
    <t>Sunflower Inspirational Puzzles for Adults 1000 Piece, Rainbow Mandala Colorful Flower Jigsaw Puzzle, Motivational Quote Puzzle for Family Game_x000D_
 by IdeaBazar |</t>
  </si>
  <si>
    <t>NOMELY Mindfulness Definition Inspirational Decor Mindfulness Poster Therapist Wall Art Inspirational Mental Health Poster Meditation Novelty Retro Metal Tin Sign 8"x12"_x000D_
 by NOMELY (Unknown Binding) |</t>
  </si>
  <si>
    <t>Self Care Definition Inspirational Decor Self Care Poster Therapist Wall Art Inspirational Quote Mental Health Poster Self Care Sign Novelty Retro Tin Metal Sign 8"x12" Embossed Metal Metal Poster_x000D_
 by NOMELY |</t>
  </si>
  <si>
    <t>LUOLAI 12 Inches Moving Sand Art, 3D Deep Sea Moving Sand Art Creating Relax Sandscape Art Atmosphere to Decor for Any Home Office Desktop Mantel and Bookshelf_x000D_
 by LUOLAI |</t>
  </si>
  <si>
    <t>GOESWELL Enchanted Flexible LED Willow Vines for Christmas Room Decor, 7.5FT Lights for Walls and Bedrooms (No Remote)_x000D_
 by GOESWELL (Kitchen) |</t>
  </si>
  <si>
    <t>Essential Oils Set -Essential Oils - 100% Natural Essential Oils-Perfect for Diffuser, Humidifier,Aromatherapy, Massage,Skin &amp; Hair Care,30x5 ml(0.17fl.oz)_x000D_
 by Wtrcsv (Unknown Binding) |</t>
  </si>
  <si>
    <t>Smart Wifi Wireless Essential Oil Aromatherapy Diffuser - Works With Alexa &amp; Google Home – Phone App &amp; Voice Control - 400ml Ultrasonic Diffuser &amp; Humidifier - Create Schedules - LED &amp; Timer Settings_x000D_
 by Sierra Modern Home (Unknown Binding) |</t>
  </si>
  <si>
    <t>Yogasleep Duet White Noise Sound Machine &amp; Night Light, 30 Natural Sounds, Bluetooth-Wireless Speaker for Travel, Office Privacy, Concentration, Sleep Aid for Adults &amp; Baby, Registry &amp; Nursery Gift_x000D_
 by Marpac (Health and Beauty) |</t>
  </si>
  <si>
    <t>Yogasleep Travel Mini Portable White Noise Machine, 6 Soothing Sounds, Dimmable Night Light, Compact Size for Travel &amp; Diaper Bag, Sleep Aid for Adults &amp; Baby, USB Rechargeable, Lanyard for Hanging_x000D_
 by Marpac (Health and Beauty) |</t>
  </si>
  <si>
    <t>Vinkor Flameless Candles Battery Operated Candles 4" 5" 6" 7" 8" 9" Set of 9 Ivory Real Wax Pillar LED Candles with 10-Key Remote and Cycling 24 Hours Timer_x000D_
 by Vinkor (Kitchen) |</t>
  </si>
  <si>
    <t>Minetom Fairy Lights Plug in, 10Feet 200 Led Cluster Lights Waterproof Firecracker Starry String Lights for Ceiling Bedroom Wreath Window Wedding Christmas Tree Decoration, Warm White (No Remote)_x000D_
 by Minetom (Kitchen) |</t>
  </si>
  <si>
    <t>LIGHTSHARE 18 Inch Cherry Blossom Bonsai Tree, 48 LED Lights, 24V UL Listed Adapter Included, Metal Base, Warm White Lights, Ideal as Night Lights, Home Gift Idea_x000D_
 by LIGHTSHARE (Kitchen) |</t>
  </si>
  <si>
    <t>DEWENWILS LED Corner Floor Lamp, Set of 2 Modern Dimmable Mood Floor Light, 57.5" Minimalist Standing Tall Lamp for Living Room, Bedroom, Office, 3000K Warm White Light (Black)_x000D_
 by DEWENWILS |</t>
  </si>
  <si>
    <t>2 Pcs Sensory Wall Sequin Flip Fabric for Kids, 2 Yards Reversible Sequin Sensory Fabric Sensory Graffiti Fabric Sequins Glitter Fabric, Turquoise to Lavender, Fuchsia to Silver_x000D_
 by Jecery (Kitchen) |</t>
  </si>
  <si>
    <t>Art3d Liquid Fusion Activity Play Centers for Children, Toddler, Teens, 12" X 12" Pack of 9 Tiles_x000D_
 by Art3d (Unknown Binding) |</t>
  </si>
  <si>
    <t>YEHUA! TOTIKA Mindfulness Cards and PLUNKTIKA_x000D_
 by YEHUA! |</t>
  </si>
  <si>
    <t>12Pack Butter Slime Kit Scented DIY Slime,Rich Colors Stress Relief Toy for Girls and Boys_x000D_
 by Fcieoihr |</t>
  </si>
  <si>
    <t>Ceaco - Gina Jane - Hydrangeas - Oversized 300 Piece Jigsaw Puzzle_x000D_
 by Ceaco (Toy) |</t>
  </si>
  <si>
    <t>Allura &amp; Arcia Mindfulness Therapy Game: Teaches Social Skills, Self Care &amp; More for Kids, Teens &amp; Adults. 50 Cards_x000D_
 by Allura &amp; Arcia |</t>
  </si>
  <si>
    <t>CuHome Wobble Stools, Around Wiggle Chairs, Ergonomic Stool for Active Sitting, Swivel Sitting Balance Chair for Home Office (Blue)_x000D_
 by CuHome |</t>
  </si>
  <si>
    <t>BETU Weighted Blanket for Adults (12lbs, 48"x72" Twin Size) - Cooling and Breathable Heavy Blanket for 130-220lbs with Glass Beads - Soft Thick Blanket for All-Season Sleeping Comfort - Red Grey_x000D_
 by BETU (Kitchen) |</t>
  </si>
  <si>
    <t>Weighted Blanket (Dark Grey,48"x72"-15lbs) Cooling Breathable Heavy Blanket Microfiber Material with Glass Beads Big Blanket for Adult All-Season Summer Fall Winter Soft Thick Comfort Blanket_x000D_
 by L'AGRATY (Kitchen) |</t>
  </si>
  <si>
    <t>yescool Weighted Blankets for Adults Cooling Weighted Blanket with Washable Cover Queen Size 20lbs 60"x80",Heavy Blanket with Minky Duvet Cover Cozy Thick Throw Blanket with Premium Glass Beads Blue_x000D_
 by yescool (Home) |</t>
  </si>
  <si>
    <t>HOOBRO Bar Table, Height-Adjustable Round Pub Table 27-35.4 Inches, Cocktail Table with Sturdy Base, Modern Style, Easy to Assemble, Suitable for Small Space, Rustic Brown BF58BT01G1_x000D_
 by HOOBRO |</t>
  </si>
  <si>
    <t>QB Hive Stargazing Sensory Bottle - Zen Bottle - Sparkle Glitter Jar - Meditation &amp; Mindfulness Tool - Great for Focus - Use in Home or Office_x000D_
 by QB Hive (Office Product) |</t>
  </si>
  <si>
    <t>HONBAY Modern Loveseat Polyester Fabric Loveseat Sofa for Small Space Modular Sofa with Storage Seat, Bluish Grey_x000D_
 by HONBAY |</t>
  </si>
  <si>
    <t>Signature Fitness All Purpose 1/4-Inch High Density Anti-Tear Exercise Yoga Mat with Carrying Strap with Optional Yoga Blocks, Multiple Colors_x000D_
 by Signature Fitness (Sports) |</t>
  </si>
  <si>
    <t>ULTIMATE SACK Bean Bag Chairs in Multiple Sizes and Colors: Giant Foam-Filled Furniture - Machine Washable Covers, Double Stitched Seams, Durable Inner Liner. (5000, Grey Suede)
 by ULTIMATE SACK (Toy) |</t>
  </si>
  <si>
    <t>Pajean 10 Pcs Calming Posters Emotion Chart for Kids Feeling Management Back to School Strategies Bulletin Board Set Preschool Kindergarten Elementary Decor Special Education_x000D_
 by Pajean (Unknown Binding) |</t>
  </si>
  <si>
    <t>LUPPLE Posters Counseling Group Rules Confidentiality Poster Counselor Office Decor, Therapist School Social Worker, Psychologist Gift What You Say in Here_x000D_
 by LUPPLE (Unknown Binding) |</t>
  </si>
  <si>
    <t>Teacher Created Resources TCR5615 Chalkboard Brights Calendar Bulletin Board Set, Paper, Multi_x000D_
 by Teacher Created Resources (Misc.) |</t>
  </si>
  <si>
    <t>6 Pieces Feelings Posters Feelings Chart and Keep Calm Emotions Chart Posters Behavior Management Poster for Toddlers Preschool Kindergarten and Elementary School Calm Down Corner Decorations_x000D_
 by gisgfim (Office Product) |</t>
  </si>
  <si>
    <t>Hadley Designs 4 Chalkboard Feelings Chart For Kids Learning Posters - Feelings Poster For Kids Educational Posters For Classroom Decoration, Periodic Table Of Emotions Poster For School Counselors_x000D_
 by Hadley Designs (Kitchen) |</t>
  </si>
  <si>
    <t>StrongSuit - The Tower of Self Esteem, CBT Play Therapy Game for Kids, Teens | Tools to Boost Social Skills, Creativity, Emotion Regulation, Mindfulness - Used by Therapists, Counselors and Parents_x000D_
 by StrongSuit (Unknown Binding) |</t>
  </si>
  <si>
    <t>Breaking Barriers Down - Social Skills Games and Therapy Games, A Feelings Game for Kids That Develops Emotion Regulation and Explores Anger, Sadness, Fear and Joy_x000D_
 by Therapy U (Toy) |</t>
  </si>
  <si>
    <t>Ceaco - Olivia Gibbs - Farm Life - 300 Piece Jigsaw Puzzle_x000D_
 by Ceaco (Toy) |</t>
  </si>
  <si>
    <t>Ceaco - Tracy Flickinger - Sea &amp; Sand Gift Shoppe - 300 Piece Jigsaw Puzzle_x000D_
 by Ceaco (Toy) |</t>
  </si>
  <si>
    <t>The Magically Mindful Me: Mindfulness Coloring Book for Kids_x000D_
 by June &amp; Lucy Kids (Paperback) |</t>
  </si>
  <si>
    <t>Connect More - Social Skills Games and Therapy Games, Multiplayer up to 6 Players, 4 in a Row Connect Game Fostering Conversation and Relationship Building_x000D_
 by Therapy U (Unknown Binding) |</t>
  </si>
  <si>
    <t>PlayTherapySupply CBT 123: The Hilariously Fun Game That Empowers Kids and Teens to Take Charge of Their Thoughts, Actions, and Emotions - Updated Version_x000D_
 by PlayTherapySupply (Toy) |</t>
  </si>
  <si>
    <t>Fun Social Skills and Therapy Game for Adults and Teenagers: CBT Family Game for Therapeutic Conversations and Better Relationships. Counseling Tool_x000D_
 by ARTAGIA (Toy) |</t>
  </si>
  <si>
    <t>100 Pcs Assorted Stamps for Kids Self-Ink Stamps (50 Different Designs, Dinosaur, Zoo Safari Stampers) for Party Favor, Carnival Prizes, School, Easter Egg Stuffers, Halloween, Christmas_x000D_
 by JOYIN |</t>
  </si>
  <si>
    <t>EASYCITY 48 Pack Barrel of Slime - Colorful Sludgy Gooey Fidget Kit for Sensory and Tactile Stimulation, Stress Relief, Prize, Party Favor, Christmas Stocking Stuffers_x000D_
 by EASYCITY (Toy) |</t>
  </si>
  <si>
    <t>Bakatatoyz 108 Pack 18 Colors Mini Bubble Wand Bulk Assortment, Kid Party Favors Toy for Carnival Prizes, Goody Bag Stuffers, Themed Birthday, Halloween Treat or Trick Gift for Boys Girls Child_x000D_
 by Bakatatoyz |</t>
  </si>
  <si>
    <t>5PACK Stress Balls Squishy Balls for Adults Stress Relief, Cute Mesh Ball Squishies Ball, Squeeze Balls_x000D_
 by WISYME |</t>
  </si>
  <si>
    <t>Play-Doh Modeling Compound 24-Pack Case of Colors, Party Favors, Non-Toxic, Multi-Color, 3-Ounce Cans, Ages 2 and up (Amazon Exclusive)_x000D_
 by Play-Doh (Toy) |</t>
  </si>
  <si>
    <t>Mindfulness for Teens in 10 Minutes a Day: Exercises to Feel Calm, Stay Focused &amp; Be Your Best Self_x000D_
 by Jennie Marie Battistin MA LMFT (Paperback) |</t>
  </si>
  <si>
    <t>Mindfulness Workbook for Teens: Exercises and Tools to Handle Stress, Find Focus, and Thrive (Health and Wellness Workbooks for Teens)_x000D_
 by Linette Bixby (Paperback) |</t>
  </si>
  <si>
    <t>Sunflower Inspirational Jigsaw Puzzles Plants Flower Motivational Jigsaw Puzzles for Adults and Teenagers Fun Family Game Motivational Toy Educational Intellectual</t>
  </si>
  <si>
    <t>Crayola Fine Line Markers For Adults (40 Count), Fine Line Markers For Adult Coloring Books, Thin Markers, Easter Gifts for Teens [Amazon Exclusive]_x000D_
 by Crayola (Toy) |</t>
  </si>
  <si>
    <t>101 Incredible Patterns | An Easy Mindfulness Coloring Book for Adults for Relaxation and Stress Relief | Easy Adult Coloring Book (Incredible ... for Adults for Relaxation and Stress Relief)_x000D_
 by Madison Taylor (Paperback) |</t>
  </si>
  <si>
    <t>Mindfulness Coloring Book for Teens &amp; Adults_x000D_
 by June &amp; Lucy (Paperback) |</t>
  </si>
  <si>
    <t>Anxiety Relief Coloring Book for Teens: Creativity to Find Calm_x000D_
 by Callisto Publishing (Paperback) |</t>
  </si>
  <si>
    <t>8oz Calming Glitter Bottle - Hot Pink Party_x000D_
 by Calm Mom Calming Bottles (Toy) |</t>
  </si>
  <si>
    <t>Calming Bottle - Plum Purple - 8oz (Fidget/Time-Out Bottle)_x000D_
 by Calm Mom Calming Bottles |</t>
  </si>
  <si>
    <t>Mindfulness Board Games</t>
  </si>
  <si>
    <t>1Y7L-4LJG-3LJN(2)</t>
  </si>
  <si>
    <t>Diffuser</t>
  </si>
  <si>
    <t>2722</t>
  </si>
  <si>
    <t>Tru Red Copy Paper</t>
  </si>
  <si>
    <t>4/6,4/13,2024</t>
  </si>
  <si>
    <t>Staples Business Management</t>
  </si>
  <si>
    <t>Staples Desktop Dispenser</t>
  </si>
  <si>
    <t>Logitech K350 Wireless Keyboard black</t>
  </si>
  <si>
    <t>6/26/24</t>
  </si>
  <si>
    <t>Back ground Check</t>
  </si>
  <si>
    <t>6/28/24</t>
  </si>
  <si>
    <t>Waugh, Jeffery</t>
  </si>
  <si>
    <t>1100022005371100005670010000</t>
  </si>
  <si>
    <t>Background Check</t>
  </si>
  <si>
    <t>Rodriguez, Mirna</t>
  </si>
  <si>
    <t>1100025005371100005670010000</t>
  </si>
  <si>
    <t>82648803</t>
  </si>
  <si>
    <t>Annual Copier Lease Contract #25541166 Start Date 1/25/2019</t>
  </si>
  <si>
    <t>82673187</t>
  </si>
  <si>
    <t>9964199975</t>
  </si>
  <si>
    <t>Annual Coaching</t>
  </si>
  <si>
    <t>April 2024</t>
  </si>
  <si>
    <t>Robinson, Richard L</t>
  </si>
  <si>
    <t>Charter School Conf.</t>
  </si>
  <si>
    <t>Reimbursement: Student Incentives/Supplies</t>
  </si>
  <si>
    <t>Martinez, Caz</t>
  </si>
  <si>
    <t>24 HR Meal Allowance: CSD Charter Conference</t>
  </si>
  <si>
    <t>24 HR Meall Allowance: CSD Charter Conference</t>
  </si>
  <si>
    <t>Reimbursement: Professional Development</t>
  </si>
  <si>
    <t>24-HR Meal Period: PCSNM Annual Conference 11/30/23 - 12/1/23</t>
  </si>
  <si>
    <t>Cabral, Priscilla</t>
  </si>
  <si>
    <t>Mileage Allowance: PCSNM Annual Conference</t>
  </si>
  <si>
    <t>Reimbursement: Travel</t>
  </si>
  <si>
    <t>24-HR Meal Period: NMASBO Fall Conference</t>
  </si>
  <si>
    <t>24-HR Meal Allowance: CTE Leadership Workshop Jan 16-18</t>
  </si>
  <si>
    <t>24-HR Meal Allowance: NMASBO Winter Conferece 2/14/24 - 2/16/24</t>
  </si>
  <si>
    <t>24-HR Meal Allowance: PSCNM Legislative Update 3/19/24</t>
  </si>
  <si>
    <t>Mileage Reimbursement: CSD Charter Conference</t>
  </si>
  <si>
    <t>CINV24036700</t>
  </si>
  <si>
    <t>$-0.01 Pro-rated Adjustment Applied - Accelerated Learning Program Staff Term: January 2, 2024 - April 30, 2024</t>
  </si>
  <si>
    <t>HOOBRO Blanket Ladder with Basket, 17.3”L x 63.4”H, Towel Rack with Hooks, Blanket Holder Rack, Decorative Ladder Shelf, Drying and Display Rack for Bathroom, Living Room, Rustic Brown BF31CJ01_x000D_
 by HOOBRO |</t>
  </si>
  <si>
    <t>CREDIT</t>
  </si>
  <si>
    <t>Annual Nurse Services</t>
  </si>
  <si>
    <t>Feb. &amp; April 2024</t>
  </si>
  <si>
    <t>Aguilera-Lee, Marcy</t>
  </si>
  <si>
    <t>2410621005321820005670010000</t>
  </si>
  <si>
    <t>May 2024</t>
  </si>
  <si>
    <t>PCSNM: 24-HR Meal Allowance</t>
  </si>
  <si>
    <t>NationalHighRedesign</t>
  </si>
  <si>
    <t>Salas, Claudia</t>
  </si>
  <si>
    <t>24-HR Meal Allowance: NOVA August 6-10</t>
  </si>
  <si>
    <t>Partial Day Meal Allowance: NOVA August 6-10</t>
  </si>
  <si>
    <t>24-HR Meal Allowance: National HS Redesign Network - Washington, DC</t>
  </si>
  <si>
    <t>Tax Period: June 30, 2023</t>
  </si>
  <si>
    <t>V106502</t>
  </si>
  <si>
    <t>1100029005821100005670010000</t>
  </si>
  <si>
    <t>Tax Period: September 2023</t>
  </si>
  <si>
    <t>Tax Period: December 31, 2023</t>
  </si>
  <si>
    <t>Tax Period: March 2024</t>
  </si>
  <si>
    <t>V10723</t>
  </si>
  <si>
    <t>V114620</t>
  </si>
  <si>
    <t>V120428</t>
  </si>
  <si>
    <t>V12404</t>
  </si>
  <si>
    <t>V130774</t>
  </si>
  <si>
    <t>V131340</t>
  </si>
  <si>
    <t>V143924</t>
  </si>
  <si>
    <t>Home Depot: Construction Pathway Supplies, Materials, etc.</t>
  </si>
  <si>
    <t>V148255</t>
  </si>
  <si>
    <t>1100010005610510105670010000</t>
  </si>
  <si>
    <t>Joanns Fabric: Fabric &amp; Supplies for Construction Pathway</t>
  </si>
  <si>
    <t>1100010005610630005670010000</t>
  </si>
  <si>
    <t>V149893</t>
  </si>
  <si>
    <t>V17055</t>
  </si>
  <si>
    <t>V172684</t>
  </si>
  <si>
    <t>V185720</t>
  </si>
  <si>
    <t>V208410</t>
  </si>
  <si>
    <t>V224146</t>
  </si>
  <si>
    <t>V231747</t>
  </si>
  <si>
    <t>V24117</t>
  </si>
  <si>
    <t>V242841</t>
  </si>
  <si>
    <t>V24434</t>
  </si>
  <si>
    <t>V252732</t>
  </si>
  <si>
    <t>V259853</t>
  </si>
  <si>
    <t>V26518</t>
  </si>
  <si>
    <t>V270597</t>
  </si>
  <si>
    <t>2301330005611830005670010000</t>
  </si>
  <si>
    <t>V271149</t>
  </si>
  <si>
    <t>24-HR Meal Reimbursement Period:SIT Convening 3/15/24 - 3/17/24</t>
  </si>
  <si>
    <t>V274212</t>
  </si>
  <si>
    <t>Pacheco-Hernandez, Eva</t>
  </si>
  <si>
    <t>Partial Day Meal Allowance</t>
  </si>
  <si>
    <t>24-HR Meal Reimbursement Period: NMACTE Conference April 2024</t>
  </si>
  <si>
    <t>24-HR Meal Reimbursement Period: CTSO Conference 9/15/23 - 9/16/23</t>
  </si>
  <si>
    <t>Partial Day Meal Reimbursement Period: CTSO Conference 9/15/23 - 9/16/23</t>
  </si>
  <si>
    <t>V288492</t>
  </si>
  <si>
    <t>V288518</t>
  </si>
  <si>
    <t>V293839</t>
  </si>
  <si>
    <t>V308655</t>
  </si>
  <si>
    <t>V321754</t>
  </si>
  <si>
    <t>V353431</t>
  </si>
  <si>
    <t>V355271</t>
  </si>
  <si>
    <t>V360714</t>
  </si>
  <si>
    <t>V386684</t>
  </si>
  <si>
    <t>V395536</t>
  </si>
  <si>
    <t>V403295</t>
  </si>
  <si>
    <t>V406028</t>
  </si>
  <si>
    <t>V40807</t>
  </si>
  <si>
    <t>V408354</t>
  </si>
  <si>
    <t>V408830</t>
  </si>
  <si>
    <t>V415823</t>
  </si>
  <si>
    <t xml:space="preserve">The Bulletin: FSMC RFP Advertisement 5/17/24 - 5/24/24 </t>
  </si>
  <si>
    <t>V431114</t>
  </si>
  <si>
    <t>1100023005540000005670010000</t>
  </si>
  <si>
    <t>V442266</t>
  </si>
  <si>
    <t>V446148</t>
  </si>
  <si>
    <t>V460816</t>
  </si>
  <si>
    <t>V464153</t>
  </si>
  <si>
    <t>V468196</t>
  </si>
  <si>
    <t>V474784</t>
  </si>
  <si>
    <t>V494510</t>
  </si>
  <si>
    <t>V501636</t>
  </si>
  <si>
    <t>V503495</t>
  </si>
  <si>
    <t>V512810</t>
  </si>
  <si>
    <t>V520539</t>
  </si>
  <si>
    <t>V540459</t>
  </si>
  <si>
    <t>V558275</t>
  </si>
  <si>
    <t>V560430</t>
  </si>
  <si>
    <t>V561001</t>
  </si>
  <si>
    <t>V566672</t>
  </si>
  <si>
    <t>V56996</t>
  </si>
  <si>
    <t>V587830</t>
  </si>
  <si>
    <t>V591791</t>
  </si>
  <si>
    <t>V627068</t>
  </si>
  <si>
    <t>V644318</t>
  </si>
  <si>
    <t>V644407</t>
  </si>
  <si>
    <t>V650945</t>
  </si>
  <si>
    <t>V656015</t>
  </si>
  <si>
    <t>V65924</t>
  </si>
  <si>
    <t>V669900</t>
  </si>
  <si>
    <t>V674429</t>
  </si>
  <si>
    <t>V692067</t>
  </si>
  <si>
    <t>V692931</t>
  </si>
  <si>
    <t>V693220</t>
  </si>
  <si>
    <t>V697536</t>
  </si>
  <si>
    <t>V706646</t>
  </si>
  <si>
    <t>V722683</t>
  </si>
  <si>
    <t>V725303</t>
  </si>
  <si>
    <t>Student Meals 5/11/24: 5 students</t>
  </si>
  <si>
    <t>V727864</t>
  </si>
  <si>
    <t>Student Meals 5/8/24: 5 students</t>
  </si>
  <si>
    <t>Student Meals 5/9/24: 5 students</t>
  </si>
  <si>
    <t>Student Meals 5/10/24: 5 students</t>
  </si>
  <si>
    <t>Transportation</t>
  </si>
  <si>
    <t>Trip Activity: Bus Tour</t>
  </si>
  <si>
    <t>Parking</t>
  </si>
  <si>
    <t>V728588</t>
  </si>
  <si>
    <t>V731284</t>
  </si>
  <si>
    <t>V744965</t>
  </si>
  <si>
    <t>V753044</t>
  </si>
  <si>
    <t>New Mexico Taxation and Workers' Comp</t>
  </si>
  <si>
    <t>V759960</t>
  </si>
  <si>
    <t>V761283</t>
  </si>
  <si>
    <t>V772812</t>
  </si>
  <si>
    <t>V782746</t>
  </si>
  <si>
    <t>V802242</t>
  </si>
  <si>
    <t>V802464</t>
  </si>
  <si>
    <t>V810390</t>
  </si>
  <si>
    <t>$-4.68 Pro-rated Adjustment Applied - Fuel - Teacher Travel</t>
  </si>
  <si>
    <t>$-4.68 Pro-rated Adjustment Applied - Fuel - Student Travel</t>
  </si>
  <si>
    <t>$-4.68 Pro-rated Adjustment Applied - Fuel - Student Travel - CTE</t>
  </si>
  <si>
    <t>$-4.68 Pro-rated Adjustment Applied - Fuel - Student Travel - Extracurricular</t>
  </si>
  <si>
    <t>$-4.68 Pro-rated Adjustment Applied - Fuel - Admin Travel</t>
  </si>
  <si>
    <t>$-4.68 Pro-rated Adjustment Applied - Fuel - Business Office Travel</t>
  </si>
  <si>
    <t>V810723</t>
  </si>
  <si>
    <t>V811018</t>
  </si>
  <si>
    <t>V816051</t>
  </si>
  <si>
    <t>V820899</t>
  </si>
  <si>
    <t>V82924</t>
  </si>
  <si>
    <t>V831477</t>
  </si>
  <si>
    <t>V83324</t>
  </si>
  <si>
    <t>V841051</t>
  </si>
  <si>
    <t>V842307</t>
  </si>
  <si>
    <t>V907552</t>
  </si>
  <si>
    <t>V910727</t>
  </si>
  <si>
    <t>V917045</t>
  </si>
  <si>
    <t>V918270</t>
  </si>
  <si>
    <t>V919290</t>
  </si>
  <si>
    <t>V9345</t>
  </si>
  <si>
    <t>V942789</t>
  </si>
  <si>
    <t>V949791</t>
  </si>
  <si>
    <t>V95150</t>
  </si>
  <si>
    <t>V95812</t>
  </si>
  <si>
    <t>V966041</t>
  </si>
  <si>
    <t>V97179</t>
  </si>
  <si>
    <t>V987311</t>
  </si>
  <si>
    <t>2024 Yukon</t>
  </si>
  <si>
    <t>V837749</t>
  </si>
  <si>
    <t>Sisbarro Autoworld</t>
  </si>
  <si>
    <t>2755240005371100005670010000</t>
  </si>
  <si>
    <t>Student Support</t>
  </si>
  <si>
    <t>Mar.-May 2024</t>
  </si>
  <si>
    <t>A New Hope Therapy Center</t>
  </si>
  <si>
    <t>2433021005321500005670010000</t>
  </si>
  <si>
    <t>Staff Support</t>
  </si>
  <si>
    <t>2024 Graduation Programs</t>
  </si>
  <si>
    <t>24-0696</t>
  </si>
  <si>
    <t>ABC Printing</t>
  </si>
  <si>
    <t>Staff &amp; Student Recognition</t>
  </si>
  <si>
    <t>63069</t>
  </si>
  <si>
    <t>Cruces Trophy &amp; Award Center, Inc.</t>
  </si>
  <si>
    <t>Annual M&amp;R: Copiers</t>
  </si>
  <si>
    <t>321542</t>
  </si>
  <si>
    <t>Document Solutions, Inc.</t>
  </si>
  <si>
    <t>1100026005431100005670010000</t>
  </si>
  <si>
    <t>V31017</t>
  </si>
  <si>
    <t>Member: Registration to Attend NMACTE 2024</t>
  </si>
  <si>
    <t>V98868</t>
  </si>
  <si>
    <t>New Mexico ACTE</t>
  </si>
  <si>
    <t>2755222005341430005670010000</t>
  </si>
  <si>
    <t>Non-Member: Registration to Attend NMACTE 2024</t>
  </si>
  <si>
    <t>Annual Diagnostic Services</t>
  </si>
  <si>
    <t>The Kids-Academic Evlauatons</t>
  </si>
  <si>
    <t>2410621005321120005670010000</t>
  </si>
  <si>
    <t>318273</t>
  </si>
  <si>
    <t>Annual JARC Services</t>
  </si>
  <si>
    <t>10-April2024</t>
  </si>
  <si>
    <t>Families and Youth, Inc.</t>
  </si>
  <si>
    <t>2418921005341400005670010000</t>
  </si>
  <si>
    <t>24189</t>
  </si>
  <si>
    <t>11-June2024</t>
  </si>
  <si>
    <t>Mineral Test Kit</t>
  </si>
  <si>
    <t>593145,591650</t>
  </si>
  <si>
    <t>NASCO Education LLC</t>
  </si>
  <si>
    <t>Chrome Bar Magnets</t>
  </si>
  <si>
    <t>NASCOGuard®, Rat Classroom Pack, Preserved</t>
  </si>
  <si>
    <t xml:space="preserve">OB-Scertainer Scientific Method </t>
  </si>
  <si>
    <t>Photosynthesis Plants and Food</t>
  </si>
  <si>
    <t>Building &amp; Design Batteries NextGEN Stem Kit</t>
  </si>
  <si>
    <t>Dialysis Membrane Tubing</t>
  </si>
  <si>
    <t>OHAUS Compas Portable Scales Mobel NO CX1201</t>
  </si>
  <si>
    <t>Sharps Recovery System 2 Gallon</t>
  </si>
  <si>
    <t xml:space="preserve">Climate Change Carbon Cycling Developed By EDC </t>
  </si>
  <si>
    <t xml:space="preserve">Modeling Stream Erosin and Deposition </t>
  </si>
  <si>
    <t>Cloud Detective</t>
  </si>
  <si>
    <t>51078</t>
  </si>
  <si>
    <t>NM ASR-11th Grade Online Test</t>
  </si>
  <si>
    <t>495284</t>
  </si>
  <si>
    <t>University of Kansas</t>
  </si>
  <si>
    <t>1100022005611300005670010000</t>
  </si>
  <si>
    <t>ACCESS for ELLs Online (Grades 1-12)</t>
  </si>
  <si>
    <t>4346</t>
  </si>
  <si>
    <t>Wisconsin Center for Education Research</t>
  </si>
  <si>
    <t>1100021005611820005670010000</t>
  </si>
  <si>
    <t>0876649</t>
  </si>
  <si>
    <t>0879656</t>
  </si>
  <si>
    <t>Summer Student Pay @ $15 per Hour</t>
  </si>
  <si>
    <t>Clark, Oralea</t>
  </si>
  <si>
    <t>1100010005110010105670011621</t>
  </si>
  <si>
    <t>Standard Internship planning for Fall semester</t>
  </si>
  <si>
    <t>100-432</t>
  </si>
  <si>
    <t>Future Focused Education</t>
  </si>
  <si>
    <t>2740722005333030005670015555</t>
  </si>
  <si>
    <t>Capstone: planning learning experience and assessment</t>
  </si>
  <si>
    <t>Leadership Planning Meetings</t>
  </si>
  <si>
    <t>In-person Graduate Profile facilitation</t>
  </si>
  <si>
    <t>Data analysis</t>
  </si>
  <si>
    <t>Data analysis visit day trip</t>
  </si>
  <si>
    <t>Finalizing graduate profile</t>
  </si>
  <si>
    <t>Competency development</t>
  </si>
  <si>
    <t>10% Indirect Cost</t>
  </si>
  <si>
    <t>Annual Lease Payments per Lease Assistance Award</t>
  </si>
  <si>
    <t>Las Cruces Public Schools</t>
  </si>
  <si>
    <t>3120040005461000005670010000</t>
  </si>
  <si>
    <t>31200</t>
  </si>
  <si>
    <t>June 2024</t>
  </si>
  <si>
    <t>Advocacy Services: School Calendar Changes</t>
  </si>
  <si>
    <t>3622</t>
  </si>
  <si>
    <t>NMCEL</t>
  </si>
  <si>
    <t>Rodriguez, Johan</t>
  </si>
  <si>
    <t>Sanchez, Malachi</t>
  </si>
  <si>
    <t>Villanueva, Xochitl</t>
  </si>
  <si>
    <t>Wellness Area Window Signage</t>
  </si>
  <si>
    <t>2036061</t>
  </si>
  <si>
    <t>Able Sign Co.</t>
  </si>
  <si>
    <t>Las Cruces Convention Center Graduation venue</t>
  </si>
  <si>
    <t>1777-65-65-19393</t>
  </si>
  <si>
    <t>Las Cruces Convention Center</t>
  </si>
  <si>
    <t>Annual Web Maintenance</t>
  </si>
  <si>
    <t>03066</t>
  </si>
  <si>
    <t>NMCO</t>
  </si>
  <si>
    <t>1100022005341400005670010000</t>
  </si>
  <si>
    <t>Brochure Printing</t>
  </si>
  <si>
    <t>Construction Pathway Banner for Home &amp; Garden Show</t>
  </si>
  <si>
    <t>2750210005611830005670010000</t>
  </si>
  <si>
    <t>03086</t>
  </si>
  <si>
    <t>03125</t>
  </si>
  <si>
    <t>HP 206A Black Standard Yield Toner Cartridge (W2110A)</t>
  </si>
  <si>
    <t>6004348261</t>
  </si>
  <si>
    <t>Staples recycled file folders 1/3 cut tab, letter size manilla 100/box</t>
  </si>
  <si>
    <t>TruRed 8.5'x11' Academic Weekly Teacher Planner Black</t>
  </si>
  <si>
    <t>TruRed 8.5''x11'' Academic Weekly Teacher Planner Black</t>
  </si>
  <si>
    <t>Master Caster Big Foot Doorstop, No-Slip Rubber, 2.25w x 4.75d x 1.25h, Gray, 12/Pack (MAS00986)</t>
  </si>
  <si>
    <t>Scotch Sure-Start Packing Tape with Dispenser, 1.88" x 22.2 yds., Clear, 6/Pack (145-6)</t>
  </si>
  <si>
    <t>ardstock Paper, 8.5" x 11", Blue, 250 Sheets/Pack (49702)</t>
  </si>
  <si>
    <t>V196862</t>
  </si>
  <si>
    <t>V417077</t>
  </si>
  <si>
    <t>V645507</t>
  </si>
  <si>
    <t>V6479</t>
  </si>
  <si>
    <t>Total Disbursements: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</si>
</sst>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quot;$&quot;#,##0.00;[Red]\-\(&quot;$&quot;#,##0.00\)"/>
    <numFmt numFmtId="165" formatCode="mm/dd/yyyy"/>
  </numFmts>
  <fonts count="14" x14ac:knownFonts="1">
    <font>
      <sz val="11"/>
      <color theme="1"/>
      <name val="Calibri"/>
      <family val="2"/>
      <scheme val="minor"/>
    </font>
    <font>
      <sz val="11"/>
      <color theme="1"/>
      <name val="Calibri"/>
      <family val="2"/>
      <scheme val="minor"/>
    </font>
    <font>
      <b/>
      <sz val="11"/>
      <color theme="1"/>
      <name val="Calibri"/>
      <family val="2"/>
      <scheme val="minor"/>
    </font>
    <font>
      <b/>
      <sz val="14"/>
      <color theme="1"/>
      <name val="Calibri"/>
      <family val="2"/>
      <scheme val="minor"/>
    </font>
    <font>
      <sz val="10"/>
      <color theme="1"/>
      <name val="Calibri"/>
      <family val="2"/>
      <scheme val="minor"/>
    </font>
    <font>
      <b/>
      <i/>
      <sz val="11"/>
      <color theme="1"/>
      <name val="Calibri"/>
      <family val="2"/>
      <scheme val="minor"/>
    </font>
    <font>
      <b/>
      <sz val="11"/>
      <color indexed="8"/>
      <name val="Calibri"/>
      <family val="2"/>
    </font>
    <font>
      <sz val="11"/>
      <color indexed="8"/>
      <name val="Calibri"/>
      <family val="2"/>
    </font>
    <font>
      <sz val="11"/>
      <color theme="0"/>
      <name val="Calibri"/>
      <family val="2"/>
      <scheme val="minor"/>
    </font>
    <font>
      <sz val="8"/>
      <name val="Calibri"/>
      <family val="2"/>
      <scheme val="minor"/>
    </font>
    <font>
      <b/>
      <sz val="11"/>
      <color theme="0"/>
      <name val="Calibri"/>
      <family val="2"/>
      <scheme val="minor"/>
    </font>
    <font>
      <b/>
      <u/>
      <sz val="10"/>
      <color theme="0"/>
      <name val="Calibri"/>
      <family val="2"/>
      <scheme val="minor"/>
    </font>
    <font>
      <b/>
      <u/>
      <sz val="11"/>
      <color indexed="8"/>
      <name val="Calibri"/>
      <family val="2"/>
    </font>
    <font>
      <b/>
      <u/>
      <sz val="11"/>
      <color theme="0"/>
      <name val="Calibri"/>
      <family val="2"/>
      <scheme val="minor"/>
    </font>
  </fonts>
  <fills count="6">
    <fill>
      <patternFill patternType="none"/>
    </fill>
    <fill>
      <patternFill patternType="gray125"/>
    </fill>
    <fill>
      <patternFill patternType="solid">
        <fgColor theme="0" tint="-0.14999847407452621"/>
        <bgColor indexed="64"/>
      </patternFill>
    </fill>
    <fill>
      <patternFill patternType="solid">
        <fgColor theme="5" tint="0.59999389629810485"/>
        <bgColor indexed="64"/>
      </patternFill>
    </fill>
    <fill>
      <patternFill patternType="solid">
        <fgColor theme="4"/>
      </patternFill>
    </fill>
    <fill>
      <patternFill patternType="solid">
        <fgColor rgb="FFFFFF00"/>
        <bgColor indexed="64"/>
      </patternFill>
    </fill>
  </fills>
  <borders count="12">
    <border>
      <left/>
      <right/>
      <top/>
      <bottom/>
      <diagonal/>
    </border>
    <border>
      <left/>
      <right/>
      <top/>
      <bottom style="thin">
        <color indexed="64"/>
      </bottom>
      <diagonal/>
    </border>
    <border>
      <left/>
      <right/>
      <top/>
      <bottom style="double">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4">
    <xf numFmtId="0" fontId="0" fillId="0" borderId="0"/>
    <xf numFmtId="43" fontId="1" fillId="0" borderId="0" applyFont="0" applyFill="0" applyBorder="0" applyAlignment="0" applyProtection="0"/>
    <xf numFmtId="0" fontId="8" fillId="4" borderId="0" applyNumberFormat="0" applyBorder="0" applyAlignment="0" applyProtection="0"/>
    <xf numFmtId="9" fontId="1" fillId="0" borderId="0" applyFont="0" applyFill="0" applyBorder="0" applyAlignment="0" applyProtection="0"/>
  </cellStyleXfs>
  <cellXfs count="73">
    <xf numFmtId="0" fontId="0" fillId="0" borderId="0" xfId="0"/>
    <xf numFmtId="0" fontId="0" fillId="0" borderId="0" xfId="0" applyAlignment="1">
      <alignment horizontal="center"/>
    </xf>
    <xf numFmtId="0" fontId="4" fillId="0" borderId="0" xfId="0" applyFont="1" applyAlignment="1">
      <alignment wrapText="1"/>
    </xf>
    <xf numFmtId="0" fontId="2" fillId="0" borderId="0" xfId="0" applyFont="1" applyAlignment="1">
      <alignment horizontal="center"/>
    </xf>
    <xf numFmtId="0" fontId="4" fillId="0" borderId="0" xfId="0" applyFont="1"/>
    <xf numFmtId="0" fontId="2" fillId="0" borderId="0" xfId="0" applyFont="1" applyAlignment="1">
      <alignment horizontal="center" vertical="center"/>
    </xf>
    <xf numFmtId="43" fontId="0" fillId="0" borderId="0" xfId="1" applyFont="1" applyBorder="1"/>
    <xf numFmtId="43" fontId="0" fillId="0" borderId="0" xfId="0" applyNumberFormat="1"/>
    <xf numFmtId="0" fontId="2" fillId="2" borderId="0" xfId="0" applyFont="1" applyFill="1" applyAlignment="1">
      <alignment horizontal="center"/>
    </xf>
    <xf numFmtId="0" fontId="4" fillId="2" borderId="0" xfId="0" applyFont="1" applyFill="1"/>
    <xf numFmtId="0" fontId="2" fillId="3" borderId="0" xfId="0" applyFont="1" applyFill="1" applyAlignment="1">
      <alignment horizontal="center"/>
    </xf>
    <xf numFmtId="0" fontId="4" fillId="3" borderId="0" xfId="0" applyFont="1" applyFill="1"/>
    <xf numFmtId="0" fontId="2" fillId="3" borderId="0" xfId="0" applyFont="1" applyFill="1" applyAlignment="1">
      <alignment horizontal="center" vertical="center"/>
    </xf>
    <xf numFmtId="43" fontId="0" fillId="3" borderId="0" xfId="1" applyFont="1" applyFill="1" applyBorder="1"/>
    <xf numFmtId="43" fontId="0" fillId="0" borderId="0" xfId="1" applyFont="1" applyFill="1" applyBorder="1"/>
    <xf numFmtId="43" fontId="0" fillId="0" borderId="0" xfId="1" applyFont="1"/>
    <xf numFmtId="43" fontId="0" fillId="0" borderId="0" xfId="1" applyFont="1" applyFill="1"/>
    <xf numFmtId="43" fontId="0" fillId="0" borderId="2" xfId="1" applyFont="1" applyBorder="1"/>
    <xf numFmtId="0" fontId="5" fillId="0" borderId="0" xfId="0" applyFont="1"/>
    <xf numFmtId="0" fontId="5" fillId="0" borderId="0" xfId="0" applyFont="1" applyAlignment="1">
      <alignment horizontal="center"/>
    </xf>
    <xf numFmtId="0" fontId="5" fillId="2" borderId="0" xfId="0" applyFont="1" applyFill="1"/>
    <xf numFmtId="0" fontId="5" fillId="2" borderId="0" xfId="0" applyFont="1" applyFill="1" applyAlignment="1">
      <alignment horizontal="center"/>
    </xf>
    <xf numFmtId="0" fontId="2" fillId="3" borderId="0" xfId="0" applyFont="1" applyFill="1" applyAlignment="1">
      <alignment horizontal="left"/>
    </xf>
    <xf numFmtId="165" fontId="0" fillId="0" borderId="0" xfId="0" applyNumberFormat="1"/>
    <xf numFmtId="0" fontId="2" fillId="0" borderId="0" xfId="0" applyFont="1"/>
    <xf numFmtId="43" fontId="0" fillId="0" borderId="0" xfId="1" applyFont="1" applyBorder="1" applyAlignment="1">
      <alignment horizontal="center"/>
    </xf>
    <xf numFmtId="43" fontId="0" fillId="0" borderId="0" xfId="1" applyFont="1" applyAlignment="1">
      <alignment horizontal="center"/>
    </xf>
    <xf numFmtId="43" fontId="0" fillId="0" borderId="0" xfId="1" applyFont="1" applyFill="1" applyAlignment="1">
      <alignment horizontal="center"/>
    </xf>
    <xf numFmtId="44" fontId="0" fillId="0" borderId="0" xfId="0" applyNumberFormat="1"/>
    <xf numFmtId="2" fontId="0" fillId="0" borderId="0" xfId="0" applyNumberFormat="1"/>
    <xf numFmtId="44" fontId="7" fillId="0" borderId="0" xfId="0" applyNumberFormat="1" applyFont="1"/>
    <xf numFmtId="0" fontId="11" fillId="4" borderId="1" xfId="2" applyFont="1" applyBorder="1" applyAlignment="1">
      <alignment horizontal="center" vertical="center" wrapText="1"/>
    </xf>
    <xf numFmtId="0" fontId="0" fillId="0" borderId="0" xfId="0" applyAlignment="1">
      <alignment horizontal="center" vertical="center"/>
    </xf>
    <xf numFmtId="0" fontId="12" fillId="0" borderId="0" xfId="0" applyFont="1"/>
    <xf numFmtId="0" fontId="12" fillId="0" borderId="0" xfId="0" applyFont="1" applyAlignment="1">
      <alignment horizontal="center"/>
    </xf>
    <xf numFmtId="164" fontId="12" fillId="0" borderId="0" xfId="0" applyNumberFormat="1" applyFont="1" applyAlignment="1">
      <alignment horizontal="center"/>
    </xf>
    <xf numFmtId="44" fontId="2" fillId="0" borderId="0" xfId="0" applyNumberFormat="1" applyFont="1"/>
    <xf numFmtId="17" fontId="6" fillId="0" borderId="0" xfId="0" applyNumberFormat="1" applyFont="1" applyAlignment="1">
      <alignment horizontal="center"/>
    </xf>
    <xf numFmtId="0" fontId="13" fillId="4" borderId="0" xfId="2" applyFont="1" applyAlignment="1">
      <alignment horizontal="center"/>
    </xf>
    <xf numFmtId="0" fontId="8" fillId="4" borderId="0" xfId="2"/>
    <xf numFmtId="14" fontId="0" fillId="0" borderId="0" xfId="0" applyNumberFormat="1"/>
    <xf numFmtId="0" fontId="8" fillId="4" borderId="0" xfId="2" applyAlignment="1">
      <alignment horizontal="center"/>
    </xf>
    <xf numFmtId="44" fontId="8" fillId="4" borderId="0" xfId="2" applyNumberFormat="1"/>
    <xf numFmtId="44" fontId="0" fillId="0" borderId="0" xfId="0" applyNumberFormat="1" applyAlignment="1">
      <alignment horizontal="center"/>
    </xf>
    <xf numFmtId="44" fontId="0" fillId="0" borderId="0" xfId="0" applyNumberFormat="1" applyAlignment="1">
      <alignment horizontal="left" wrapText="1"/>
    </xf>
    <xf numFmtId="10" fontId="0" fillId="0" borderId="0" xfId="0" applyNumberFormat="1" applyAlignment="1">
      <alignment horizontal="right"/>
    </xf>
    <xf numFmtId="0" fontId="0" fillId="0" borderId="0" xfId="0" applyAlignment="1">
      <alignment horizontal="right"/>
    </xf>
    <xf numFmtId="10" fontId="0" fillId="0" borderId="0" xfId="3" applyNumberFormat="1" applyFont="1" applyAlignment="1">
      <alignment horizontal="right"/>
    </xf>
    <xf numFmtId="0" fontId="3" fillId="0" borderId="0" xfId="0" applyFont="1" applyAlignment="1">
      <alignment horizontal="center"/>
    </xf>
    <xf numFmtId="0" fontId="0" fillId="0" borderId="0" xfId="0" applyAlignment="1">
      <alignment horizontal="center"/>
    </xf>
    <xf numFmtId="0" fontId="10" fillId="4" borderId="0" xfId="2" applyFont="1" applyAlignment="1">
      <alignment horizontal="center"/>
    </xf>
    <xf numFmtId="17" fontId="6" fillId="0" borderId="0" xfId="0" applyNumberFormat="1" applyFont="1" applyAlignment="1">
      <alignment horizontal="center"/>
    </xf>
    <xf numFmtId="43" fontId="0" fillId="5" borderId="0" xfId="1" applyFont="1" applyFill="1" applyBorder="1"/>
    <xf numFmtId="10" fontId="0" fillId="0" borderId="0" xfId="3" applyNumberFormat="1" applyFont="1" applyFill="1" applyAlignment="1">
      <alignment horizontal="center"/>
    </xf>
    <xf numFmtId="44" fontId="0" fillId="0" borderId="3" xfId="0" applyNumberFormat="1" applyBorder="1"/>
    <xf numFmtId="0" fontId="0" fillId="0" borderId="4" xfId="0" applyBorder="1"/>
    <xf numFmtId="0" fontId="0" fillId="0" borderId="5" xfId="0" applyBorder="1" applyAlignment="1">
      <alignment horizontal="center"/>
    </xf>
    <xf numFmtId="0" fontId="0" fillId="0" borderId="6" xfId="0" applyBorder="1" applyAlignment="1">
      <alignment horizontal="center"/>
    </xf>
    <xf numFmtId="0" fontId="0" fillId="0" borderId="7" xfId="0" applyBorder="1"/>
    <xf numFmtId="44" fontId="0" fillId="0" borderId="8" xfId="0" applyNumberFormat="1" applyBorder="1"/>
    <xf numFmtId="0" fontId="0" fillId="0" borderId="9" xfId="0" applyBorder="1"/>
    <xf numFmtId="44" fontId="0" fillId="0" borderId="10" xfId="0" applyNumberFormat="1" applyBorder="1"/>
    <xf numFmtId="44" fontId="0" fillId="0" borderId="11" xfId="0" applyNumberFormat="1" applyBorder="1"/>
    <xf numFmtId="44" fontId="8" fillId="4" borderId="0" xfId="2" applyNumberFormat="1" applyAlignment="1">
      <alignment vertical="center"/>
    </xf>
    <xf numFmtId="2" fontId="8" fillId="4" borderId="0" xfId="2" applyNumberFormat="1" applyAlignment="1">
      <alignment horizontal="center" vertical="center"/>
    </xf>
    <xf numFmtId="0" fontId="8" fillId="4" borderId="0" xfId="2" applyAlignment="1">
      <alignment horizontal="center" vertical="center"/>
    </xf>
    <xf numFmtId="14" fontId="8" fillId="4" borderId="0" xfId="2" applyNumberFormat="1" applyAlignment="1">
      <alignment horizontal="center" vertical="center"/>
    </xf>
    <xf numFmtId="44" fontId="0" fillId="0" borderId="0" xfId="0" applyNumberFormat="1" applyAlignment="1">
      <alignment vertical="center"/>
    </xf>
    <xf numFmtId="2" fontId="0" fillId="0" borderId="0" xfId="0" applyNumberFormat="1" applyAlignment="1">
      <alignment horizontal="center" vertical="center"/>
    </xf>
    <xf numFmtId="14" fontId="0" fillId="0" borderId="0" xfId="0" applyNumberFormat="1" applyAlignment="1">
      <alignment horizontal="center" vertical="center"/>
    </xf>
    <xf numFmtId="0" fontId="0" fillId="0" borderId="0" xfId="0" applyAlignment="1">
      <alignment wrapText="1"/>
    </xf>
    <xf numFmtId="44" fontId="0" fillId="0" borderId="0" xfId="0" applyNumberFormat="1" applyAlignment="1">
      <alignment horizontal="center" vertical="center"/>
    </xf>
    <xf numFmtId="44" fontId="0" fillId="0" borderId="0" xfId="0" applyNumberFormat="1" applyAlignment="1">
      <alignment horizontal="left" vertical="center" wrapText="1"/>
    </xf>
  </cellXfs>
  <cellStyles count="4">
    <cellStyle name="Accent1" xfId="2" builtinId="29"/>
    <cellStyle name="Comma" xfId="1" builtinId="3"/>
    <cellStyle name="Normal" xfId="0" builtinId="0"/>
    <cellStyle name="Percent" xfId="3" builtinId="5"/>
  </cellStyles>
  <dxfs count="4">
    <dxf>
      <numFmt numFmtId="14" formatCode="0.00%"/>
      <fill>
        <patternFill patternType="none">
          <fgColor indexed="64"/>
          <bgColor auto="1"/>
        </patternFill>
      </fill>
      <alignment horizontal="center" vertical="bottom" textRotation="0" wrapText="0" indent="0" justifyLastLine="0" shrinkToFit="0" readingOrder="0"/>
    </dxf>
    <dxf>
      <border outline="0">
        <bottom style="thin">
          <color indexed="64"/>
        </bottom>
      </border>
    </dxf>
    <dxf>
      <numFmt numFmtId="14" formatCode="0.00%"/>
      <fill>
        <patternFill patternType="none">
          <fgColor indexed="64"/>
          <bgColor auto="1"/>
        </patternFill>
      </fill>
      <alignment horizontal="center" vertical="bottom" textRotation="0" wrapText="0" indent="0" justifyLastLine="0" shrinkToFit="0" readingOrder="0"/>
    </dxf>
    <dxf>
      <font>
        <b/>
        <i val="0"/>
        <strike val="0"/>
        <condense val="0"/>
        <extend val="0"/>
        <outline val="0"/>
        <shadow val="0"/>
        <u/>
        <vertAlign val="baseline"/>
        <sz val="10"/>
        <color theme="0"/>
        <name val="Calibri"/>
        <family val="2"/>
        <scheme val="minor"/>
      </font>
      <alignment horizontal="center"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onnections" Target="connection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powerPivotData" Target="model/item.data"/><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3.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4.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Ex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800" b="1" i="0" u="none" strike="noStrike" kern="1200" spc="0" baseline="0">
                <a:solidFill>
                  <a:schemeClr val="bg1"/>
                </a:solidFill>
                <a:latin typeface="Calibri" panose="020F0502020204030204"/>
                <a:ea typeface="Calibri" panose="020F0502020204030204" pitchFamily="34" charset="0"/>
                <a:cs typeface="Calibri" panose="020F0502020204030204" pitchFamily="34" charset="0"/>
              </a:defRPr>
            </a:pPr>
            <a:r>
              <a:rPr lang="en-US" sz="1800" b="1" i="0" u="none" strike="noStrike" kern="1200" spc="0" baseline="0">
                <a:solidFill>
                  <a:schemeClr val="bg1"/>
                </a:solidFill>
                <a:latin typeface="Calibri" panose="020F0502020204030204"/>
                <a:ea typeface="Calibri" panose="020F0502020204030204" pitchFamily="34" charset="0"/>
                <a:cs typeface="Calibri" panose="020F0502020204030204" pitchFamily="34" charset="0"/>
              </a:rPr>
              <a:t>27xxx State Funds</a:t>
            </a:r>
          </a:p>
        </c:rich>
      </c:tx>
      <c:layout>
        <c:manualLayout>
          <c:xMode val="edge"/>
          <c:yMode val="edge"/>
          <c:x val="0.43107689385349252"/>
          <c:y val="3.6671192548465008E-2"/>
        </c:manualLayout>
      </c:layout>
      <c:overlay val="0"/>
      <c:spPr>
        <a:noFill/>
        <a:ln>
          <a:noFill/>
        </a:ln>
        <a:effectLst/>
      </c:spPr>
      <c:txPr>
        <a:bodyPr rot="0" spcFirstLastPara="1" vertOverflow="ellipsis" vert="horz" wrap="square" anchor="ctr" anchorCtr="1"/>
        <a:lstStyle/>
        <a:p>
          <a:pPr algn="ctr" rtl="0">
            <a:defRPr lang="en-US" sz="1800" b="1" i="0" u="none" strike="noStrike" kern="1200" spc="0" baseline="0">
              <a:solidFill>
                <a:schemeClr val="bg1"/>
              </a:solidFill>
              <a:latin typeface="Calibri" panose="020F0502020204030204"/>
              <a:ea typeface="Calibri" panose="020F0502020204030204" pitchFamily="34" charset="0"/>
              <a:cs typeface="Calibri" panose="020F0502020204030204" pitchFamily="34" charset="0"/>
            </a:defRPr>
          </a:pPr>
          <a:endParaRPr lang="en-US"/>
        </a:p>
      </c:txPr>
    </c:title>
    <c:autoTitleDeleted val="0"/>
    <c:plotArea>
      <c:layout/>
      <c:barChart>
        <c:barDir val="col"/>
        <c:grouping val="clustered"/>
        <c:varyColors val="0"/>
        <c:ser>
          <c:idx val="1"/>
          <c:order val="1"/>
          <c:tx>
            <c:strRef>
              <c:f>'Presentation Feeder'!$P$3</c:f>
              <c:strCache>
                <c:ptCount val="1"/>
                <c:pt idx="0">
                  <c:v> ACTUALS TO DATE </c:v>
                </c:pt>
              </c:strCache>
            </c:strRef>
          </c:tx>
          <c:spPr>
            <a:solidFill>
              <a:schemeClr val="accent1"/>
            </a:solidFill>
            <a:ln>
              <a:solidFill>
                <a:schemeClr val="accent1"/>
              </a:solidFill>
            </a:ln>
            <a:effectLst/>
          </c:spPr>
          <c:invertIfNegative val="0"/>
          <c:cat>
            <c:numRef>
              <c:extLst>
                <c:ext xmlns:c15="http://schemas.microsoft.com/office/drawing/2012/chart" uri="{02D57815-91ED-43cb-92C2-25804820EDAC}">
                  <c15:fullRef>
                    <c15:sqref>'Presentation Feeder'!$Q$4:$Q$27</c15:sqref>
                  </c15:fullRef>
                </c:ext>
              </c:extLst>
              <c:f>'Presentation Feeder'!$Q$19:$Q$24</c:f>
              <c:numCache>
                <c:formatCode>General</c:formatCode>
                <c:ptCount val="6"/>
                <c:pt idx="0">
                  <c:v>27107</c:v>
                </c:pt>
                <c:pt idx="1">
                  <c:v>27109</c:v>
                </c:pt>
                <c:pt idx="2">
                  <c:v>27407</c:v>
                </c:pt>
                <c:pt idx="3">
                  <c:v>27502</c:v>
                </c:pt>
                <c:pt idx="4">
                  <c:v>27552</c:v>
                </c:pt>
                <c:pt idx="5">
                  <c:v>27583</c:v>
                </c:pt>
              </c:numCache>
            </c:numRef>
          </c:cat>
          <c:val>
            <c:numRef>
              <c:extLst>
                <c:ext xmlns:c15="http://schemas.microsoft.com/office/drawing/2012/chart" uri="{02D57815-91ED-43cb-92C2-25804820EDAC}">
                  <c15:fullRef>
                    <c15:sqref>'Presentation Feeder'!$P$4:$P$27</c15:sqref>
                  </c15:fullRef>
                </c:ext>
              </c:extLst>
              <c:f>'Presentation Feeder'!$P$19:$P$24</c:f>
              <c:numCache>
                <c:formatCode>_("$"* #,##0.00_);_("$"* \(#,##0.00\);_("$"* "-"??_);_(@_)</c:formatCode>
                <c:ptCount val="6"/>
                <c:pt idx="0">
                  <c:v>0</c:v>
                </c:pt>
                <c:pt idx="1">
                  <c:v>1478.19</c:v>
                </c:pt>
                <c:pt idx="2">
                  <c:v>67275.72</c:v>
                </c:pt>
                <c:pt idx="3">
                  <c:v>97997</c:v>
                </c:pt>
                <c:pt idx="4">
                  <c:v>195918</c:v>
                </c:pt>
                <c:pt idx="5">
                  <c:v>16948.3</c:v>
                </c:pt>
              </c:numCache>
            </c:numRef>
          </c:val>
          <c:extLst>
            <c:ext xmlns:c16="http://schemas.microsoft.com/office/drawing/2014/chart" uri="{C3380CC4-5D6E-409C-BE32-E72D297353CC}">
              <c16:uniqueId val="{00000000-0FD0-4C69-94AD-3DC3096AC9A8}"/>
            </c:ext>
          </c:extLst>
        </c:ser>
        <c:dLbls>
          <c:showLegendKey val="0"/>
          <c:showVal val="0"/>
          <c:showCatName val="0"/>
          <c:showSerName val="0"/>
          <c:showPercent val="0"/>
          <c:showBubbleSize val="0"/>
        </c:dLbls>
        <c:gapWidth val="219"/>
        <c:axId val="1509465232"/>
        <c:axId val="1509462832"/>
        <c:extLst>
          <c:ext xmlns:c15="http://schemas.microsoft.com/office/drawing/2012/chart" uri="{02D57815-91ED-43cb-92C2-25804820EDAC}">
            <c15:filteredBarSeries>
              <c15:ser>
                <c:idx val="2"/>
                <c:order val="2"/>
                <c:tx>
                  <c:strRef>
                    <c:extLst>
                      <c:ext uri="{02D57815-91ED-43cb-92C2-25804820EDAC}">
                        <c15:formulaRef>
                          <c15:sqref>'Presentation Feeder'!$Q$3</c15:sqref>
                        </c15:formulaRef>
                      </c:ext>
                    </c:extLst>
                    <c:strCache>
                      <c:ptCount val="1"/>
                      <c:pt idx="0">
                        <c:v>FUND #</c:v>
                      </c:pt>
                    </c:strCache>
                  </c:strRef>
                </c:tx>
                <c:spPr>
                  <a:solidFill>
                    <a:schemeClr val="accent3"/>
                  </a:solidFill>
                  <a:ln>
                    <a:noFill/>
                  </a:ln>
                  <a:effectLst/>
                </c:spPr>
                <c:invertIfNegative val="0"/>
                <c:cat>
                  <c:numRef>
                    <c:extLst>
                      <c:ext uri="{02D57815-91ED-43cb-92C2-25804820EDAC}">
                        <c15:fullRef>
                          <c15:sqref>'Presentation Feeder'!$Q$4:$Q$27</c15:sqref>
                        </c15:fullRef>
                        <c15:formulaRef>
                          <c15:sqref>'Presentation Feeder'!$Q$19:$Q$24</c15:sqref>
                        </c15:formulaRef>
                      </c:ext>
                    </c:extLst>
                    <c:numCache>
                      <c:formatCode>General</c:formatCode>
                      <c:ptCount val="6"/>
                      <c:pt idx="0">
                        <c:v>27107</c:v>
                      </c:pt>
                      <c:pt idx="1">
                        <c:v>27109</c:v>
                      </c:pt>
                      <c:pt idx="2">
                        <c:v>27407</c:v>
                      </c:pt>
                      <c:pt idx="3">
                        <c:v>27502</c:v>
                      </c:pt>
                      <c:pt idx="4">
                        <c:v>27552</c:v>
                      </c:pt>
                      <c:pt idx="5">
                        <c:v>27583</c:v>
                      </c:pt>
                    </c:numCache>
                  </c:numRef>
                </c:cat>
                <c:val>
                  <c:numRef>
                    <c:extLst>
                      <c:ext uri="{02D57815-91ED-43cb-92C2-25804820EDAC}">
                        <c15:fullRef>
                          <c15:sqref>'Presentation Feeder'!$Q$4:$Q$27</c15:sqref>
                        </c15:fullRef>
                        <c15:formulaRef>
                          <c15:sqref>'Presentation Feeder'!$Q$19:$Q$24</c15:sqref>
                        </c15:formulaRef>
                      </c:ext>
                    </c:extLst>
                    <c:numCache>
                      <c:formatCode>General</c:formatCode>
                      <c:ptCount val="6"/>
                      <c:pt idx="0">
                        <c:v>27107</c:v>
                      </c:pt>
                      <c:pt idx="1">
                        <c:v>27109</c:v>
                      </c:pt>
                      <c:pt idx="2">
                        <c:v>27407</c:v>
                      </c:pt>
                      <c:pt idx="3">
                        <c:v>27502</c:v>
                      </c:pt>
                      <c:pt idx="4">
                        <c:v>27552</c:v>
                      </c:pt>
                      <c:pt idx="5">
                        <c:v>27583</c:v>
                      </c:pt>
                    </c:numCache>
                  </c:numRef>
                </c:val>
                <c:extLst>
                  <c:ext xmlns:c16="http://schemas.microsoft.com/office/drawing/2014/chart" uri="{C3380CC4-5D6E-409C-BE32-E72D297353CC}">
                    <c16:uniqueId val="{00000002-0FD0-4C69-94AD-3DC3096AC9A8}"/>
                  </c:ext>
                </c:extLst>
              </c15:ser>
            </c15:filteredBarSeries>
          </c:ext>
        </c:extLst>
      </c:barChart>
      <c:lineChart>
        <c:grouping val="standard"/>
        <c:varyColors val="0"/>
        <c:ser>
          <c:idx val="0"/>
          <c:order val="0"/>
          <c:tx>
            <c:strRef>
              <c:f>'Presentation Feeder'!$O$3</c:f>
              <c:strCache>
                <c:ptCount val="1"/>
                <c:pt idx="0">
                  <c:v>GL BUDGET</c:v>
                </c:pt>
              </c:strCache>
            </c:strRef>
          </c:tx>
          <c:spPr>
            <a:ln w="28575" cap="rnd">
              <a:noFill/>
              <a:round/>
            </a:ln>
            <a:effectLst/>
          </c:spPr>
          <c:marker>
            <c:symbol val="dash"/>
            <c:size val="15"/>
            <c:spPr>
              <a:solidFill>
                <a:schemeClr val="accent6">
                  <a:lumMod val="60000"/>
                  <a:lumOff val="40000"/>
                </a:schemeClr>
              </a:solidFill>
              <a:ln w="9525">
                <a:solidFill>
                  <a:schemeClr val="accent6">
                    <a:lumMod val="60000"/>
                    <a:lumOff val="40000"/>
                    <a:alpha val="89000"/>
                  </a:schemeClr>
                </a:solidFill>
              </a:ln>
              <a:effectLst/>
            </c:spPr>
          </c:marker>
          <c:cat>
            <c:strLit>
              <c:ptCount val="6"/>
              <c:pt idx="0">
                <c:v>27107</c:v>
              </c:pt>
              <c:pt idx="1">
                <c:v>27109</c:v>
              </c:pt>
              <c:pt idx="2">
                <c:v>27407</c:v>
              </c:pt>
              <c:pt idx="3">
                <c:v>27502</c:v>
              </c:pt>
              <c:pt idx="4">
                <c:v>27552</c:v>
              </c:pt>
              <c:pt idx="5">
                <c:v>27583</c:v>
              </c:pt>
              <c:extLst>
                <c:ext xmlns:c15="http://schemas.microsoft.com/office/drawing/2012/chart" uri="{02D57815-91ED-43cb-92C2-25804820EDAC}">
                  <c15:autoCat val="1"/>
                </c:ext>
              </c:extLst>
            </c:strLit>
          </c:cat>
          <c:val>
            <c:numRef>
              <c:extLst>
                <c:ext xmlns:c15="http://schemas.microsoft.com/office/drawing/2012/chart" uri="{02D57815-91ED-43cb-92C2-25804820EDAC}">
                  <c15:fullRef>
                    <c15:sqref>'Presentation Feeder'!$O$4:$O$27</c15:sqref>
                  </c15:fullRef>
                </c:ext>
              </c:extLst>
              <c:f>'Presentation Feeder'!$O$19:$O$24</c:f>
              <c:numCache>
                <c:formatCode>_(* #,##0.00_);_(* \(#,##0.00\);_(* "-"??_);_(@_)</c:formatCode>
                <c:ptCount val="6"/>
                <c:pt idx="0">
                  <c:v>2679</c:v>
                </c:pt>
                <c:pt idx="1">
                  <c:v>2857.16</c:v>
                </c:pt>
                <c:pt idx="2">
                  <c:v>100533</c:v>
                </c:pt>
                <c:pt idx="3">
                  <c:v>98836.5</c:v>
                </c:pt>
                <c:pt idx="4">
                  <c:v>200000</c:v>
                </c:pt>
                <c:pt idx="5">
                  <c:v>25000</c:v>
                </c:pt>
              </c:numCache>
            </c:numRef>
          </c:val>
          <c:smooth val="0"/>
          <c:extLst>
            <c:ext xmlns:c16="http://schemas.microsoft.com/office/drawing/2014/chart" uri="{C3380CC4-5D6E-409C-BE32-E72D297353CC}">
              <c16:uniqueId val="{00000001-0FD0-4C69-94AD-3DC3096AC9A8}"/>
            </c:ext>
          </c:extLst>
        </c:ser>
        <c:dLbls>
          <c:showLegendKey val="0"/>
          <c:showVal val="0"/>
          <c:showCatName val="0"/>
          <c:showSerName val="0"/>
          <c:showPercent val="0"/>
          <c:showBubbleSize val="0"/>
        </c:dLbls>
        <c:marker val="1"/>
        <c:smooth val="0"/>
        <c:axId val="1509465232"/>
        <c:axId val="1509462832"/>
      </c:lineChart>
      <c:catAx>
        <c:axId val="15094652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bg1"/>
                </a:solidFill>
                <a:latin typeface="+mn-lt"/>
                <a:ea typeface="+mn-ea"/>
                <a:cs typeface="+mn-cs"/>
              </a:defRPr>
            </a:pPr>
            <a:endParaRPr lang="en-US"/>
          </a:p>
        </c:txPr>
        <c:crossAx val="1509462832"/>
        <c:crosses val="autoZero"/>
        <c:auto val="1"/>
        <c:lblAlgn val="ctr"/>
        <c:lblOffset val="100"/>
        <c:noMultiLvlLbl val="0"/>
      </c:catAx>
      <c:valAx>
        <c:axId val="1509462832"/>
        <c:scaling>
          <c:orientation val="minMax"/>
          <c:max val="200000"/>
          <c:min val="5000"/>
        </c:scaling>
        <c:delete val="0"/>
        <c:axPos val="l"/>
        <c:majorGridlines>
          <c:spPr>
            <a:ln w="9525" cap="flat" cmpd="sng" algn="ctr">
              <a:solidFill>
                <a:schemeClr val="tx1">
                  <a:lumMod val="15000"/>
                  <a:lumOff val="85000"/>
                </a:schemeClr>
              </a:solidFill>
              <a:round/>
            </a:ln>
            <a:effectLst/>
          </c:spPr>
        </c:majorGridlines>
        <c:numFmt formatCode="_(&quot;$&quot;* #,##0.00_);_(&quot;$&quot;* \(#,##0.0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bg1"/>
                </a:solidFill>
                <a:latin typeface="+mn-lt"/>
                <a:ea typeface="+mn-ea"/>
                <a:cs typeface="+mn-cs"/>
              </a:defRPr>
            </a:pPr>
            <a:endParaRPr lang="en-US"/>
          </a:p>
        </c:txPr>
        <c:crossAx val="1509465232"/>
        <c:crosses val="autoZero"/>
        <c:crossBetween val="between"/>
        <c:majorUnit val="20000"/>
        <c:minorUnit val="5000"/>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bg1"/>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2">
        <a:lumMod val="25000"/>
      </a:schemeClr>
    </a:solidFill>
    <a:ln w="25400" cap="flat" cmpd="sng" algn="ctr">
      <a:solidFill>
        <a:schemeClr val="tx1"/>
      </a:solidFill>
      <a:round/>
    </a:ln>
    <a:effectLst/>
  </c:spPr>
  <c:txPr>
    <a:bodyPr/>
    <a:lstStyle/>
    <a:p>
      <a:pPr>
        <a:defRPr>
          <a:solidFill>
            <a:schemeClr val="bg1"/>
          </a:solidFill>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en-US" sz="1800" b="1" i="0" u="none" strike="noStrike" kern="1200" spc="0" baseline="0">
                <a:solidFill>
                  <a:schemeClr val="bg1"/>
                </a:solidFill>
                <a:latin typeface="Calibri" panose="020F0502020204030204"/>
                <a:ea typeface="Calibri" panose="020F0502020204030204" pitchFamily="34" charset="0"/>
                <a:cs typeface="Calibri" panose="020F0502020204030204" pitchFamily="34" charset="0"/>
              </a:defRPr>
            </a:pPr>
            <a:r>
              <a:rPr lang="en-US" sz="1800" b="1" i="0" u="none" strike="noStrike" baseline="0" dirty="0">
                <a:solidFill>
                  <a:schemeClr val="bg1"/>
                </a:solidFill>
                <a:latin typeface="Calibri" panose="020F0502020204030204"/>
                <a:ea typeface="Calibri" panose="020F0502020204030204" pitchFamily="34" charset="0"/>
                <a:cs typeface="Calibri" panose="020F0502020204030204" pitchFamily="34" charset="0"/>
              </a:rPr>
              <a:t>Guaranteed Revenue Funds</a:t>
            </a:r>
          </a:p>
        </c:rich>
      </c:tx>
      <c:overlay val="0"/>
      <c:spPr>
        <a:noFill/>
        <a:ln>
          <a:noFill/>
        </a:ln>
        <a:effectLst/>
      </c:spPr>
      <c:txPr>
        <a:bodyPr rot="0" spcFirstLastPara="1" vertOverflow="ellipsis" vert="horz" wrap="square" anchor="ctr" anchorCtr="1"/>
        <a:lstStyle/>
        <a:p>
          <a:pPr>
            <a:defRPr lang="en-US" sz="1800" b="1" i="0" u="none" strike="noStrike" kern="1200" spc="0" baseline="0">
              <a:solidFill>
                <a:schemeClr val="bg1"/>
              </a:solidFill>
              <a:latin typeface="Calibri" panose="020F0502020204030204"/>
              <a:ea typeface="Calibri" panose="020F0502020204030204" pitchFamily="34" charset="0"/>
              <a:cs typeface="Calibri" panose="020F0502020204030204" pitchFamily="34" charset="0"/>
            </a:defRPr>
          </a:pPr>
          <a:endParaRPr lang="en-US"/>
        </a:p>
      </c:txPr>
    </c:title>
    <c:autoTitleDeleted val="0"/>
    <c:plotArea>
      <c:layout/>
      <c:barChart>
        <c:barDir val="col"/>
        <c:grouping val="clustered"/>
        <c:varyColors val="0"/>
        <c:ser>
          <c:idx val="1"/>
          <c:order val="1"/>
          <c:tx>
            <c:strRef>
              <c:f>'Presentation Feeder'!$P$3</c:f>
              <c:strCache>
                <c:ptCount val="1"/>
                <c:pt idx="0">
                  <c:v> ACTUALS TO DATE </c:v>
                </c:pt>
              </c:strCache>
            </c:strRef>
          </c:tx>
          <c:spPr>
            <a:solidFill>
              <a:schemeClr val="accent1"/>
            </a:solidFill>
            <a:ln>
              <a:solidFill>
                <a:schemeClr val="accent1">
                  <a:alpha val="96000"/>
                </a:schemeClr>
              </a:solidFill>
            </a:ln>
            <a:effectLst/>
          </c:spPr>
          <c:invertIfNegative val="0"/>
          <c:cat>
            <c:numRef>
              <c:extLst>
                <c:ext xmlns:c15="http://schemas.microsoft.com/office/drawing/2012/chart" uri="{02D57815-91ED-43cb-92C2-25804820EDAC}">
                  <c15:fullRef>
                    <c15:sqref>'Presentation Feeder'!$Q$4:$Q$27</c15:sqref>
                  </c15:fullRef>
                </c:ext>
              </c:extLst>
              <c:f>('Presentation Feeder'!$Q$5,'Presentation Feeder'!$Q$17:$Q$18,'Presentation Feeder'!$Q$25:$Q$27)</c:f>
              <c:numCache>
                <c:formatCode>General</c:formatCode>
                <c:ptCount val="6"/>
                <c:pt idx="0">
                  <c:v>21000</c:v>
                </c:pt>
                <c:pt idx="1">
                  <c:v>25153</c:v>
                </c:pt>
                <c:pt idx="2">
                  <c:v>26204</c:v>
                </c:pt>
                <c:pt idx="3">
                  <c:v>31200</c:v>
                </c:pt>
                <c:pt idx="4">
                  <c:v>31600</c:v>
                </c:pt>
                <c:pt idx="5">
                  <c:v>31703</c:v>
                </c:pt>
              </c:numCache>
            </c:numRef>
          </c:cat>
          <c:val>
            <c:numRef>
              <c:extLst>
                <c:ext xmlns:c15="http://schemas.microsoft.com/office/drawing/2012/chart" uri="{02D57815-91ED-43cb-92C2-25804820EDAC}">
                  <c15:fullRef>
                    <c15:sqref>'Presentation Feeder'!$P$4:$P$27</c15:sqref>
                  </c15:fullRef>
                </c:ext>
              </c:extLst>
              <c:f>('Presentation Feeder'!$P$5,'Presentation Feeder'!$P$17:$P$18,'Presentation Feeder'!$P$25:$P$27)</c:f>
              <c:numCache>
                <c:formatCode>_("$"* #,##0.00_);_("$"* \(#,##0.00\);_("$"* "-"??_);_(@_)</c:formatCode>
                <c:ptCount val="6"/>
                <c:pt idx="0">
                  <c:v>62713</c:v>
                </c:pt>
                <c:pt idx="1">
                  <c:v>358.09</c:v>
                </c:pt>
                <c:pt idx="2">
                  <c:v>0</c:v>
                </c:pt>
                <c:pt idx="3">
                  <c:v>137429.04</c:v>
                </c:pt>
                <c:pt idx="4">
                  <c:v>10922.41</c:v>
                </c:pt>
                <c:pt idx="5">
                  <c:v>874.98</c:v>
                </c:pt>
              </c:numCache>
            </c:numRef>
          </c:val>
          <c:extLst>
            <c:ext xmlns:c16="http://schemas.microsoft.com/office/drawing/2014/chart" uri="{C3380CC4-5D6E-409C-BE32-E72D297353CC}">
              <c16:uniqueId val="{00000000-EBBD-498C-AEAD-B389BBEBB17F}"/>
            </c:ext>
          </c:extLst>
        </c:ser>
        <c:dLbls>
          <c:showLegendKey val="0"/>
          <c:showVal val="0"/>
          <c:showCatName val="0"/>
          <c:showSerName val="0"/>
          <c:showPercent val="0"/>
          <c:showBubbleSize val="0"/>
        </c:dLbls>
        <c:gapWidth val="219"/>
        <c:axId val="1509465232"/>
        <c:axId val="1509462832"/>
        <c:extLst>
          <c:ext xmlns:c15="http://schemas.microsoft.com/office/drawing/2012/chart" uri="{02D57815-91ED-43cb-92C2-25804820EDAC}">
            <c15:filteredBarSeries>
              <c15:ser>
                <c:idx val="2"/>
                <c:order val="2"/>
                <c:tx>
                  <c:strRef>
                    <c:extLst>
                      <c:ext uri="{02D57815-91ED-43cb-92C2-25804820EDAC}">
                        <c15:formulaRef>
                          <c15:sqref>'Presentation Feeder'!$Q$3</c15:sqref>
                        </c15:formulaRef>
                      </c:ext>
                    </c:extLst>
                    <c:strCache>
                      <c:ptCount val="1"/>
                      <c:pt idx="0">
                        <c:v>FUND #</c:v>
                      </c:pt>
                    </c:strCache>
                  </c:strRef>
                </c:tx>
                <c:spPr>
                  <a:solidFill>
                    <a:schemeClr val="accent3"/>
                  </a:solidFill>
                  <a:ln>
                    <a:noFill/>
                  </a:ln>
                  <a:effectLst/>
                </c:spPr>
                <c:invertIfNegative val="0"/>
                <c:cat>
                  <c:numRef>
                    <c:extLst>
                      <c:ext uri="{02D57815-91ED-43cb-92C2-25804820EDAC}">
                        <c15:fullRef>
                          <c15:sqref>'Presentation Feeder'!$Q$4:$Q$27</c15:sqref>
                        </c15:fullRef>
                        <c15:formulaRef>
                          <c15:sqref>('Presentation Feeder'!$Q$5,'Presentation Feeder'!$Q$17:$Q$18,'Presentation Feeder'!$Q$25:$Q$27)</c15:sqref>
                        </c15:formulaRef>
                      </c:ext>
                    </c:extLst>
                    <c:numCache>
                      <c:formatCode>General</c:formatCode>
                      <c:ptCount val="6"/>
                      <c:pt idx="0">
                        <c:v>21000</c:v>
                      </c:pt>
                      <c:pt idx="1">
                        <c:v>25153</c:v>
                      </c:pt>
                      <c:pt idx="2">
                        <c:v>26204</c:v>
                      </c:pt>
                      <c:pt idx="3">
                        <c:v>31200</c:v>
                      </c:pt>
                      <c:pt idx="4">
                        <c:v>31600</c:v>
                      </c:pt>
                      <c:pt idx="5">
                        <c:v>31703</c:v>
                      </c:pt>
                    </c:numCache>
                  </c:numRef>
                </c:cat>
                <c:val>
                  <c:numRef>
                    <c:extLst>
                      <c:ext uri="{02D57815-91ED-43cb-92C2-25804820EDAC}">
                        <c15:fullRef>
                          <c15:sqref>'Presentation Feeder'!$Q$4:$Q$27</c15:sqref>
                        </c15:fullRef>
                        <c15:formulaRef>
                          <c15:sqref>('Presentation Feeder'!$Q$5,'Presentation Feeder'!$Q$17:$Q$18,'Presentation Feeder'!$Q$25:$Q$27)</c15:sqref>
                        </c15:formulaRef>
                      </c:ext>
                    </c:extLst>
                    <c:numCache>
                      <c:formatCode>General</c:formatCode>
                      <c:ptCount val="6"/>
                      <c:pt idx="0">
                        <c:v>21000</c:v>
                      </c:pt>
                      <c:pt idx="1">
                        <c:v>25153</c:v>
                      </c:pt>
                      <c:pt idx="2">
                        <c:v>26204</c:v>
                      </c:pt>
                      <c:pt idx="3">
                        <c:v>31200</c:v>
                      </c:pt>
                      <c:pt idx="4">
                        <c:v>31600</c:v>
                      </c:pt>
                      <c:pt idx="5">
                        <c:v>31703</c:v>
                      </c:pt>
                    </c:numCache>
                  </c:numRef>
                </c:val>
                <c:extLst>
                  <c:ext xmlns:c16="http://schemas.microsoft.com/office/drawing/2014/chart" uri="{C3380CC4-5D6E-409C-BE32-E72D297353CC}">
                    <c16:uniqueId val="{00000002-EBBD-498C-AEAD-B389BBEBB17F}"/>
                  </c:ext>
                </c:extLst>
              </c15:ser>
            </c15:filteredBarSeries>
          </c:ext>
        </c:extLst>
      </c:barChart>
      <c:lineChart>
        <c:grouping val="standard"/>
        <c:varyColors val="0"/>
        <c:ser>
          <c:idx val="0"/>
          <c:order val="0"/>
          <c:tx>
            <c:strRef>
              <c:f>'Presentation Feeder'!$O$3</c:f>
              <c:strCache>
                <c:ptCount val="1"/>
                <c:pt idx="0">
                  <c:v>GL BUDGET</c:v>
                </c:pt>
              </c:strCache>
            </c:strRef>
          </c:tx>
          <c:spPr>
            <a:ln w="28575" cap="rnd">
              <a:noFill/>
              <a:round/>
            </a:ln>
            <a:effectLst/>
          </c:spPr>
          <c:marker>
            <c:symbol val="dash"/>
            <c:size val="15"/>
            <c:spPr>
              <a:solidFill>
                <a:schemeClr val="accent6">
                  <a:lumMod val="60000"/>
                  <a:lumOff val="40000"/>
                </a:schemeClr>
              </a:solidFill>
              <a:ln w="9525">
                <a:solidFill>
                  <a:schemeClr val="accent6">
                    <a:lumMod val="60000"/>
                    <a:lumOff val="40000"/>
                    <a:alpha val="89000"/>
                  </a:schemeClr>
                </a:solidFill>
              </a:ln>
              <a:effectLst/>
            </c:spPr>
          </c:marker>
          <c:cat>
            <c:strLit>
              <c:ptCount val="6"/>
              <c:pt idx="0">
                <c:v>21000</c:v>
              </c:pt>
              <c:pt idx="1">
                <c:v>25153</c:v>
              </c:pt>
              <c:pt idx="2">
                <c:v>26204</c:v>
              </c:pt>
              <c:pt idx="3">
                <c:v>31200</c:v>
              </c:pt>
              <c:pt idx="4">
                <c:v>31600</c:v>
              </c:pt>
              <c:pt idx="5">
                <c:v>31703</c:v>
              </c:pt>
              <c:extLst>
                <c:ext xmlns:c15="http://schemas.microsoft.com/office/drawing/2012/chart" uri="{02D57815-91ED-43cb-92C2-25804820EDAC}">
                  <c15:autoCat val="1"/>
                </c:ext>
              </c:extLst>
            </c:strLit>
          </c:cat>
          <c:val>
            <c:numRef>
              <c:extLst>
                <c:ext xmlns:c15="http://schemas.microsoft.com/office/drawing/2012/chart" uri="{02D57815-91ED-43cb-92C2-25804820EDAC}">
                  <c15:fullRef>
                    <c15:sqref>'Presentation Feeder'!$O$4:$O$27</c15:sqref>
                  </c15:fullRef>
                </c:ext>
              </c:extLst>
              <c:f>('Presentation Feeder'!$O$5,'Presentation Feeder'!$O$17:$O$18,'Presentation Feeder'!$O$25:$O$27)</c:f>
              <c:numCache>
                <c:formatCode>_(* #,##0.00_);_(* \(#,##0.00\);_(* "-"??_);_(@_)</c:formatCode>
                <c:ptCount val="6"/>
                <c:pt idx="0">
                  <c:v>62306</c:v>
                </c:pt>
                <c:pt idx="1">
                  <c:v>20624</c:v>
                </c:pt>
                <c:pt idx="2">
                  <c:v>51881</c:v>
                </c:pt>
                <c:pt idx="3">
                  <c:v>137429</c:v>
                </c:pt>
                <c:pt idx="4">
                  <c:v>37540</c:v>
                </c:pt>
                <c:pt idx="5">
                  <c:v>30215</c:v>
                </c:pt>
              </c:numCache>
            </c:numRef>
          </c:val>
          <c:smooth val="0"/>
          <c:extLst>
            <c:ext xmlns:c16="http://schemas.microsoft.com/office/drawing/2014/chart" uri="{C3380CC4-5D6E-409C-BE32-E72D297353CC}">
              <c16:uniqueId val="{00000001-EBBD-498C-AEAD-B389BBEBB17F}"/>
            </c:ext>
          </c:extLst>
        </c:ser>
        <c:dLbls>
          <c:showLegendKey val="0"/>
          <c:showVal val="0"/>
          <c:showCatName val="0"/>
          <c:showSerName val="0"/>
          <c:showPercent val="0"/>
          <c:showBubbleSize val="0"/>
        </c:dLbls>
        <c:marker val="1"/>
        <c:smooth val="0"/>
        <c:axId val="1509465232"/>
        <c:axId val="1509462832"/>
      </c:lineChart>
      <c:catAx>
        <c:axId val="15094652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bg1"/>
                </a:solidFill>
                <a:latin typeface="+mn-lt"/>
                <a:ea typeface="+mn-ea"/>
                <a:cs typeface="+mn-cs"/>
              </a:defRPr>
            </a:pPr>
            <a:endParaRPr lang="en-US"/>
          </a:p>
        </c:txPr>
        <c:crossAx val="1509462832"/>
        <c:crosses val="autoZero"/>
        <c:auto val="1"/>
        <c:lblAlgn val="ctr"/>
        <c:lblOffset val="100"/>
        <c:noMultiLvlLbl val="0"/>
      </c:catAx>
      <c:valAx>
        <c:axId val="1509462832"/>
        <c:scaling>
          <c:orientation val="minMax"/>
          <c:max val="150000"/>
          <c:min val="5000"/>
        </c:scaling>
        <c:delete val="0"/>
        <c:axPos val="l"/>
        <c:majorGridlines>
          <c:spPr>
            <a:ln w="9525" cap="flat" cmpd="sng" algn="ctr">
              <a:solidFill>
                <a:schemeClr val="tx1">
                  <a:lumMod val="15000"/>
                  <a:lumOff val="85000"/>
                </a:schemeClr>
              </a:solidFill>
              <a:round/>
            </a:ln>
            <a:effectLst/>
          </c:spPr>
        </c:majorGridlines>
        <c:numFmt formatCode="_(&quot;$&quot;* #,##0.00_);_(&quot;$&quot;* \(#,##0.0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bg1"/>
                </a:solidFill>
                <a:latin typeface="+mn-lt"/>
                <a:ea typeface="+mn-ea"/>
                <a:cs typeface="+mn-cs"/>
              </a:defRPr>
            </a:pPr>
            <a:endParaRPr lang="en-US"/>
          </a:p>
        </c:txPr>
        <c:crossAx val="150946523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bg1"/>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2">
        <a:lumMod val="25000"/>
      </a:schemeClr>
    </a:solidFill>
    <a:ln w="25400"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800" b="1" i="0" u="none" strike="noStrike" kern="1200" spc="0" baseline="0">
                <a:solidFill>
                  <a:schemeClr val="bg1"/>
                </a:solidFill>
                <a:latin typeface="Calibri" panose="020F0502020204030204"/>
                <a:ea typeface="Calibri" panose="020F0502020204030204" pitchFamily="34" charset="0"/>
                <a:cs typeface="Calibri" panose="020F0502020204030204" pitchFamily="34" charset="0"/>
              </a:defRPr>
            </a:pPr>
            <a:r>
              <a:rPr lang="en-US" sz="1800" b="1" i="0" u="none" strike="noStrike" kern="1200" spc="0" baseline="0">
                <a:solidFill>
                  <a:schemeClr val="bg1"/>
                </a:solidFill>
                <a:latin typeface="Calibri" panose="020F0502020204030204"/>
                <a:ea typeface="Calibri" panose="020F0502020204030204" pitchFamily="34" charset="0"/>
                <a:cs typeface="Calibri" panose="020F0502020204030204" pitchFamily="34" charset="0"/>
              </a:rPr>
              <a:t>24xxx Federal Funds</a:t>
            </a:r>
          </a:p>
        </c:rich>
      </c:tx>
      <c:overlay val="0"/>
      <c:spPr>
        <a:noFill/>
        <a:ln>
          <a:noFill/>
        </a:ln>
        <a:effectLst/>
      </c:spPr>
      <c:txPr>
        <a:bodyPr rot="0" spcFirstLastPara="1" vertOverflow="ellipsis" vert="horz" wrap="square" anchor="ctr" anchorCtr="1"/>
        <a:lstStyle/>
        <a:p>
          <a:pPr algn="ctr" rtl="0">
            <a:defRPr lang="en-US" sz="1800" b="1" i="0" u="none" strike="noStrike" kern="1200" spc="0" baseline="0">
              <a:solidFill>
                <a:schemeClr val="bg1"/>
              </a:solidFill>
              <a:latin typeface="Calibri" panose="020F0502020204030204"/>
              <a:ea typeface="Calibri" panose="020F0502020204030204" pitchFamily="34" charset="0"/>
              <a:cs typeface="Calibri" panose="020F0502020204030204" pitchFamily="34" charset="0"/>
            </a:defRPr>
          </a:pPr>
          <a:endParaRPr lang="en-US"/>
        </a:p>
      </c:txPr>
    </c:title>
    <c:autoTitleDeleted val="0"/>
    <c:plotArea>
      <c:layout/>
      <c:barChart>
        <c:barDir val="col"/>
        <c:grouping val="clustered"/>
        <c:varyColors val="0"/>
        <c:ser>
          <c:idx val="1"/>
          <c:order val="1"/>
          <c:tx>
            <c:strRef>
              <c:f>'Presentation Feeder'!$P$3</c:f>
              <c:strCache>
                <c:ptCount val="1"/>
                <c:pt idx="0">
                  <c:v> ACTUALS TO DATE </c:v>
                </c:pt>
              </c:strCache>
            </c:strRef>
          </c:tx>
          <c:spPr>
            <a:solidFill>
              <a:schemeClr val="accent1"/>
            </a:solidFill>
            <a:ln>
              <a:solidFill>
                <a:schemeClr val="accent1"/>
              </a:solidFill>
            </a:ln>
            <a:effectLst/>
          </c:spPr>
          <c:invertIfNegative val="0"/>
          <c:cat>
            <c:numRef>
              <c:extLst>
                <c:ext xmlns:c15="http://schemas.microsoft.com/office/drawing/2012/chart" uri="{02D57815-91ED-43cb-92C2-25804820EDAC}">
                  <c15:fullRef>
                    <c15:sqref>'Presentation Feeder'!$Q$4:$Q$27</c15:sqref>
                  </c15:fullRef>
                </c:ext>
              </c:extLst>
              <c:f>'Presentation Feeder'!$Q$6:$Q$16</c:f>
              <c:numCache>
                <c:formatCode>General</c:formatCode>
                <c:ptCount val="11"/>
                <c:pt idx="0">
                  <c:v>24101</c:v>
                </c:pt>
                <c:pt idx="1">
                  <c:v>24106</c:v>
                </c:pt>
                <c:pt idx="2">
                  <c:v>24154</c:v>
                </c:pt>
                <c:pt idx="3">
                  <c:v>24174</c:v>
                </c:pt>
                <c:pt idx="4">
                  <c:v>24176</c:v>
                </c:pt>
                <c:pt idx="5">
                  <c:v>24189</c:v>
                </c:pt>
                <c:pt idx="6">
                  <c:v>24190</c:v>
                </c:pt>
                <c:pt idx="7">
                  <c:v>24308</c:v>
                </c:pt>
                <c:pt idx="8">
                  <c:v>24330</c:v>
                </c:pt>
                <c:pt idx="9">
                  <c:v>24346</c:v>
                </c:pt>
                <c:pt idx="10">
                  <c:v>24349</c:v>
                </c:pt>
              </c:numCache>
            </c:numRef>
          </c:cat>
          <c:val>
            <c:numRef>
              <c:extLst>
                <c:ext xmlns:c15="http://schemas.microsoft.com/office/drawing/2012/chart" uri="{02D57815-91ED-43cb-92C2-25804820EDAC}">
                  <c15:fullRef>
                    <c15:sqref>'Presentation Feeder'!$P$4:$P$27</c15:sqref>
                  </c15:fullRef>
                </c:ext>
              </c:extLst>
              <c:f>'Presentation Feeder'!$P$6:$P$16</c:f>
              <c:numCache>
                <c:formatCode>_("$"* #,##0.00_);_("$"* \(#,##0.00\);_("$"* "-"??_);_(@_)</c:formatCode>
                <c:ptCount val="11"/>
                <c:pt idx="0">
                  <c:v>59903.63</c:v>
                </c:pt>
                <c:pt idx="1">
                  <c:v>41545.47</c:v>
                </c:pt>
                <c:pt idx="2">
                  <c:v>0</c:v>
                </c:pt>
                <c:pt idx="3">
                  <c:v>4468.32</c:v>
                </c:pt>
                <c:pt idx="4">
                  <c:v>9864.7199999999993</c:v>
                </c:pt>
                <c:pt idx="5">
                  <c:v>10000</c:v>
                </c:pt>
                <c:pt idx="6">
                  <c:v>32275.64</c:v>
                </c:pt>
                <c:pt idx="7">
                  <c:v>56015</c:v>
                </c:pt>
                <c:pt idx="8">
                  <c:v>235670.58</c:v>
                </c:pt>
                <c:pt idx="9">
                  <c:v>1587.6</c:v>
                </c:pt>
                <c:pt idx="10">
                  <c:v>0</c:v>
                </c:pt>
              </c:numCache>
            </c:numRef>
          </c:val>
          <c:extLst>
            <c:ext xmlns:c16="http://schemas.microsoft.com/office/drawing/2014/chart" uri="{C3380CC4-5D6E-409C-BE32-E72D297353CC}">
              <c16:uniqueId val="{00000000-65A9-4F14-BE52-4D44BDCBDB04}"/>
            </c:ext>
          </c:extLst>
        </c:ser>
        <c:dLbls>
          <c:showLegendKey val="0"/>
          <c:showVal val="0"/>
          <c:showCatName val="0"/>
          <c:showSerName val="0"/>
          <c:showPercent val="0"/>
          <c:showBubbleSize val="0"/>
        </c:dLbls>
        <c:gapWidth val="219"/>
        <c:axId val="1509465232"/>
        <c:axId val="1509462832"/>
        <c:extLst>
          <c:ext xmlns:c15="http://schemas.microsoft.com/office/drawing/2012/chart" uri="{02D57815-91ED-43cb-92C2-25804820EDAC}">
            <c15:filteredBarSeries>
              <c15:ser>
                <c:idx val="2"/>
                <c:order val="2"/>
                <c:tx>
                  <c:strRef>
                    <c:extLst>
                      <c:ext uri="{02D57815-91ED-43cb-92C2-25804820EDAC}">
                        <c15:formulaRef>
                          <c15:sqref>'Presentation Feeder'!$Q$3</c15:sqref>
                        </c15:formulaRef>
                      </c:ext>
                    </c:extLst>
                    <c:strCache>
                      <c:ptCount val="1"/>
                      <c:pt idx="0">
                        <c:v>FUND #</c:v>
                      </c:pt>
                    </c:strCache>
                  </c:strRef>
                </c:tx>
                <c:spPr>
                  <a:solidFill>
                    <a:schemeClr val="accent3"/>
                  </a:solidFill>
                  <a:ln>
                    <a:noFill/>
                  </a:ln>
                  <a:effectLst/>
                </c:spPr>
                <c:invertIfNegative val="0"/>
                <c:cat>
                  <c:numRef>
                    <c:extLst>
                      <c:ext uri="{02D57815-91ED-43cb-92C2-25804820EDAC}">
                        <c15:fullRef>
                          <c15:sqref>'Presentation Feeder'!$Q$4:$Q$27</c15:sqref>
                        </c15:fullRef>
                        <c15:formulaRef>
                          <c15:sqref>'Presentation Feeder'!$Q$6:$Q$16</c15:sqref>
                        </c15:formulaRef>
                      </c:ext>
                    </c:extLst>
                    <c:numCache>
                      <c:formatCode>General</c:formatCode>
                      <c:ptCount val="11"/>
                      <c:pt idx="0">
                        <c:v>24101</c:v>
                      </c:pt>
                      <c:pt idx="1">
                        <c:v>24106</c:v>
                      </c:pt>
                      <c:pt idx="2">
                        <c:v>24154</c:v>
                      </c:pt>
                      <c:pt idx="3">
                        <c:v>24174</c:v>
                      </c:pt>
                      <c:pt idx="4">
                        <c:v>24176</c:v>
                      </c:pt>
                      <c:pt idx="5">
                        <c:v>24189</c:v>
                      </c:pt>
                      <c:pt idx="6">
                        <c:v>24190</c:v>
                      </c:pt>
                      <c:pt idx="7">
                        <c:v>24308</c:v>
                      </c:pt>
                      <c:pt idx="8">
                        <c:v>24330</c:v>
                      </c:pt>
                      <c:pt idx="9">
                        <c:v>24346</c:v>
                      </c:pt>
                      <c:pt idx="10">
                        <c:v>24349</c:v>
                      </c:pt>
                    </c:numCache>
                  </c:numRef>
                </c:cat>
                <c:val>
                  <c:numRef>
                    <c:extLst>
                      <c:ext uri="{02D57815-91ED-43cb-92C2-25804820EDAC}">
                        <c15:fullRef>
                          <c15:sqref>'Presentation Feeder'!$Q$4:$Q$27</c15:sqref>
                        </c15:fullRef>
                        <c15:formulaRef>
                          <c15:sqref>'Presentation Feeder'!$Q$6:$Q$16</c15:sqref>
                        </c15:formulaRef>
                      </c:ext>
                    </c:extLst>
                    <c:numCache>
                      <c:formatCode>General</c:formatCode>
                      <c:ptCount val="11"/>
                      <c:pt idx="0">
                        <c:v>24101</c:v>
                      </c:pt>
                      <c:pt idx="1">
                        <c:v>24106</c:v>
                      </c:pt>
                      <c:pt idx="2">
                        <c:v>24154</c:v>
                      </c:pt>
                      <c:pt idx="3">
                        <c:v>24174</c:v>
                      </c:pt>
                      <c:pt idx="4">
                        <c:v>24176</c:v>
                      </c:pt>
                      <c:pt idx="5">
                        <c:v>24189</c:v>
                      </c:pt>
                      <c:pt idx="6">
                        <c:v>24190</c:v>
                      </c:pt>
                      <c:pt idx="7">
                        <c:v>24308</c:v>
                      </c:pt>
                      <c:pt idx="8">
                        <c:v>24330</c:v>
                      </c:pt>
                      <c:pt idx="9">
                        <c:v>24346</c:v>
                      </c:pt>
                      <c:pt idx="10">
                        <c:v>24349</c:v>
                      </c:pt>
                    </c:numCache>
                  </c:numRef>
                </c:val>
                <c:extLst>
                  <c:ext xmlns:c16="http://schemas.microsoft.com/office/drawing/2014/chart" uri="{C3380CC4-5D6E-409C-BE32-E72D297353CC}">
                    <c16:uniqueId val="{00000002-65A9-4F14-BE52-4D44BDCBDB04}"/>
                  </c:ext>
                </c:extLst>
              </c15:ser>
            </c15:filteredBarSeries>
          </c:ext>
        </c:extLst>
      </c:barChart>
      <c:lineChart>
        <c:grouping val="standard"/>
        <c:varyColors val="0"/>
        <c:ser>
          <c:idx val="0"/>
          <c:order val="0"/>
          <c:tx>
            <c:strRef>
              <c:f>'Presentation Feeder'!$O$3</c:f>
              <c:strCache>
                <c:ptCount val="1"/>
                <c:pt idx="0">
                  <c:v>GL BUDGET</c:v>
                </c:pt>
              </c:strCache>
            </c:strRef>
          </c:tx>
          <c:spPr>
            <a:ln w="28575" cap="rnd">
              <a:noFill/>
              <a:round/>
            </a:ln>
            <a:effectLst/>
          </c:spPr>
          <c:marker>
            <c:symbol val="dash"/>
            <c:size val="15"/>
            <c:spPr>
              <a:solidFill>
                <a:schemeClr val="accent6">
                  <a:lumMod val="60000"/>
                  <a:lumOff val="40000"/>
                </a:schemeClr>
              </a:solidFill>
              <a:ln w="15875">
                <a:solidFill>
                  <a:schemeClr val="accent6">
                    <a:lumMod val="60000"/>
                    <a:lumOff val="40000"/>
                    <a:alpha val="89000"/>
                  </a:schemeClr>
                </a:solidFill>
              </a:ln>
              <a:effectLst/>
            </c:spPr>
          </c:marker>
          <c:cat>
            <c:strLit>
              <c:ptCount val="11"/>
              <c:pt idx="0">
                <c:v>24101</c:v>
              </c:pt>
              <c:pt idx="1">
                <c:v>24106</c:v>
              </c:pt>
              <c:pt idx="2">
                <c:v>24154</c:v>
              </c:pt>
              <c:pt idx="3">
                <c:v>24174</c:v>
              </c:pt>
              <c:pt idx="4">
                <c:v>24176</c:v>
              </c:pt>
              <c:pt idx="5">
                <c:v>24189</c:v>
              </c:pt>
              <c:pt idx="6">
                <c:v>24190</c:v>
              </c:pt>
              <c:pt idx="7">
                <c:v>24308</c:v>
              </c:pt>
              <c:pt idx="8">
                <c:v>24330</c:v>
              </c:pt>
              <c:pt idx="9">
                <c:v>24346</c:v>
              </c:pt>
              <c:pt idx="10">
                <c:v>24349</c:v>
              </c:pt>
              <c:extLst>
                <c:ext xmlns:c15="http://schemas.microsoft.com/office/drawing/2012/chart" uri="{02D57815-91ED-43cb-92C2-25804820EDAC}">
                  <c15:autoCat val="1"/>
                </c:ext>
              </c:extLst>
            </c:strLit>
          </c:cat>
          <c:val>
            <c:numRef>
              <c:extLst>
                <c:ext xmlns:c15="http://schemas.microsoft.com/office/drawing/2012/chart" uri="{02D57815-91ED-43cb-92C2-25804820EDAC}">
                  <c15:fullRef>
                    <c15:sqref>'Presentation Feeder'!$O$4:$O$27</c15:sqref>
                  </c15:fullRef>
                </c:ext>
              </c:extLst>
              <c:f>'Presentation Feeder'!$O$6:$O$16</c:f>
              <c:numCache>
                <c:formatCode>_(* #,##0.00_);_(* \(#,##0.00\);_(* "-"??_);_(@_)</c:formatCode>
                <c:ptCount val="11"/>
                <c:pt idx="0">
                  <c:v>62843</c:v>
                </c:pt>
                <c:pt idx="1">
                  <c:v>92561.27</c:v>
                </c:pt>
                <c:pt idx="2">
                  <c:v>21002.14</c:v>
                </c:pt>
                <c:pt idx="3">
                  <c:v>7233</c:v>
                </c:pt>
                <c:pt idx="4">
                  <c:v>10300</c:v>
                </c:pt>
                <c:pt idx="5">
                  <c:v>11708</c:v>
                </c:pt>
                <c:pt idx="6">
                  <c:v>52940</c:v>
                </c:pt>
                <c:pt idx="7">
                  <c:v>183361</c:v>
                </c:pt>
                <c:pt idx="8">
                  <c:v>333493</c:v>
                </c:pt>
                <c:pt idx="9">
                  <c:v>9415</c:v>
                </c:pt>
                <c:pt idx="10">
                  <c:v>805</c:v>
                </c:pt>
              </c:numCache>
            </c:numRef>
          </c:val>
          <c:smooth val="0"/>
          <c:extLst>
            <c:ext xmlns:c16="http://schemas.microsoft.com/office/drawing/2014/chart" uri="{C3380CC4-5D6E-409C-BE32-E72D297353CC}">
              <c16:uniqueId val="{00000001-65A9-4F14-BE52-4D44BDCBDB04}"/>
            </c:ext>
          </c:extLst>
        </c:ser>
        <c:dLbls>
          <c:showLegendKey val="0"/>
          <c:showVal val="0"/>
          <c:showCatName val="0"/>
          <c:showSerName val="0"/>
          <c:showPercent val="0"/>
          <c:showBubbleSize val="0"/>
        </c:dLbls>
        <c:marker val="1"/>
        <c:smooth val="0"/>
        <c:axId val="1509465232"/>
        <c:axId val="1509462832"/>
      </c:lineChart>
      <c:catAx>
        <c:axId val="15094652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en-US" sz="1000" b="0" i="0" u="none" strike="noStrike" kern="1200" baseline="0">
                <a:solidFill>
                  <a:schemeClr val="bg1"/>
                </a:solidFill>
                <a:latin typeface="+mn-lt"/>
                <a:ea typeface="+mn-ea"/>
                <a:cs typeface="+mn-cs"/>
              </a:defRPr>
            </a:pPr>
            <a:endParaRPr lang="en-US"/>
          </a:p>
        </c:txPr>
        <c:crossAx val="1509462832"/>
        <c:crosses val="autoZero"/>
        <c:auto val="1"/>
        <c:lblAlgn val="ctr"/>
        <c:lblOffset val="100"/>
        <c:noMultiLvlLbl val="0"/>
      </c:catAx>
      <c:valAx>
        <c:axId val="1509462832"/>
        <c:scaling>
          <c:orientation val="minMax"/>
          <c:max val="400000"/>
          <c:min val="0"/>
        </c:scaling>
        <c:delete val="0"/>
        <c:axPos val="l"/>
        <c:majorGridlines>
          <c:spPr>
            <a:ln w="9525" cap="flat" cmpd="sng" algn="ctr">
              <a:solidFill>
                <a:schemeClr val="tx1">
                  <a:lumMod val="15000"/>
                  <a:lumOff val="85000"/>
                </a:schemeClr>
              </a:solidFill>
              <a:round/>
            </a:ln>
            <a:effectLst/>
          </c:spPr>
        </c:majorGridlines>
        <c:numFmt formatCode="_(&quot;$&quot;* #,##0.00_);_(&quot;$&quot;* \(#,##0.0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lang="en-US" sz="1000" b="0" i="0" u="none" strike="noStrike" kern="1200" baseline="0">
                <a:solidFill>
                  <a:schemeClr val="bg1"/>
                </a:solidFill>
                <a:latin typeface="+mn-lt"/>
                <a:ea typeface="+mn-ea"/>
                <a:cs typeface="+mn-cs"/>
              </a:defRPr>
            </a:pPr>
            <a:endParaRPr lang="en-US"/>
          </a:p>
        </c:txPr>
        <c:crossAx val="1509465232"/>
        <c:crosses val="autoZero"/>
        <c:crossBetween val="between"/>
        <c:minorUnit val="10000"/>
      </c:valAx>
      <c:spPr>
        <a:noFill/>
        <a:ln>
          <a:noFill/>
        </a:ln>
        <a:effectLst/>
      </c:spPr>
    </c:plotArea>
    <c:legend>
      <c:legendPos val="b"/>
      <c:overlay val="0"/>
      <c:spPr>
        <a:noFill/>
        <a:ln>
          <a:noFill/>
        </a:ln>
        <a:effectLst/>
      </c:spPr>
      <c:txPr>
        <a:bodyPr rot="0" spcFirstLastPara="1" vertOverflow="ellipsis" vert="horz" wrap="square" anchor="ctr" anchorCtr="1"/>
        <a:lstStyle/>
        <a:p>
          <a:pPr>
            <a:defRPr lang="en-US" sz="1000" b="0" i="0" u="none" strike="noStrike" kern="1200" baseline="0">
              <a:solidFill>
                <a:schemeClr val="bg1"/>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2">
        <a:lumMod val="25000"/>
      </a:schemeClr>
    </a:solidFill>
    <a:ln w="25400" cap="flat" cmpd="sng" algn="ctr">
      <a:solidFill>
        <a:schemeClr val="tx1"/>
      </a:solidFill>
      <a:round/>
    </a:ln>
    <a:effectLst/>
  </c:spPr>
  <c:txPr>
    <a:bodyPr/>
    <a:lstStyle/>
    <a:p>
      <a:pPr>
        <a:defRPr lang="en-US" sz="1000" b="0" i="0" u="none" strike="noStrike" kern="1200" baseline="0">
          <a:solidFill>
            <a:schemeClr val="bg1"/>
          </a:solidFill>
          <a:latin typeface="+mn-lt"/>
          <a:ea typeface="+mn-ea"/>
          <a:cs typeface="+mn-cs"/>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2400" b="1" i="0" u="none" strike="noStrike" kern="1200" spc="0" baseline="0">
                <a:solidFill>
                  <a:schemeClr val="bg1"/>
                </a:solidFill>
                <a:latin typeface="Calibri" panose="020F0502020204030204"/>
                <a:ea typeface="Calibri" panose="020F0502020204030204" pitchFamily="34" charset="0"/>
                <a:cs typeface="Calibri" panose="020F0502020204030204" pitchFamily="34" charset="0"/>
              </a:defRPr>
            </a:pPr>
            <a:r>
              <a:rPr lang="en-US" sz="2400" b="1" i="0" u="none" strike="noStrike" kern="1200" spc="0" baseline="0">
                <a:solidFill>
                  <a:schemeClr val="bg1"/>
                </a:solidFill>
                <a:latin typeface="Calibri" panose="020F0502020204030204"/>
                <a:ea typeface="Calibri" panose="020F0502020204030204" pitchFamily="34" charset="0"/>
                <a:cs typeface="Calibri" panose="020F0502020204030204" pitchFamily="34" charset="0"/>
              </a:rPr>
              <a:t>Monthly Revenue Comparison</a:t>
            </a:r>
          </a:p>
        </c:rich>
      </c:tx>
      <c:layout>
        <c:manualLayout>
          <c:xMode val="edge"/>
          <c:yMode val="edge"/>
          <c:x val="0.38584529459903066"/>
          <c:y val="9.2933481073739138E-2"/>
        </c:manualLayout>
      </c:layout>
      <c:overlay val="0"/>
      <c:spPr>
        <a:noFill/>
        <a:ln>
          <a:noFill/>
        </a:ln>
        <a:effectLst/>
      </c:spPr>
      <c:txPr>
        <a:bodyPr rot="0" spcFirstLastPara="1" vertOverflow="ellipsis" vert="horz" wrap="square" anchor="ctr" anchorCtr="1"/>
        <a:lstStyle/>
        <a:p>
          <a:pPr algn="ctr" rtl="0">
            <a:defRPr lang="en-US" sz="2400" b="1" i="0" u="none" strike="noStrike" kern="1200" spc="0" baseline="0">
              <a:solidFill>
                <a:schemeClr val="bg1"/>
              </a:solidFill>
              <a:latin typeface="Calibri" panose="020F0502020204030204"/>
              <a:ea typeface="Calibri" panose="020F0502020204030204" pitchFamily="34" charset="0"/>
              <a:cs typeface="Calibri" panose="020F0502020204030204" pitchFamily="34" charset="0"/>
            </a:defRPr>
          </a:pPr>
          <a:endParaRPr lang="en-US"/>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standard"/>
        <c:varyColors val="0"/>
        <c:ser>
          <c:idx val="0"/>
          <c:order val="0"/>
          <c:tx>
            <c:strRef>
              <c:f>'June 2024 Revenue'!$G$5</c:f>
              <c:strCache>
                <c:ptCount val="1"/>
                <c:pt idx="0">
                  <c:v>May</c:v>
                </c:pt>
              </c:strCache>
            </c:strRef>
          </c:tx>
          <c:spPr>
            <a:solidFill>
              <a:schemeClr val="accent1"/>
            </a:solidFill>
            <a:ln>
              <a:noFill/>
            </a:ln>
            <a:effectLst/>
            <a:sp3d/>
          </c:spPr>
          <c:invertIfNegative val="0"/>
          <c:cat>
            <c:numRef>
              <c:f>'June 2024 Revenue'!$F$6:$F$18</c:f>
              <c:numCache>
                <c:formatCode>General</c:formatCode>
                <c:ptCount val="13"/>
                <c:pt idx="0">
                  <c:v>11000</c:v>
                </c:pt>
                <c:pt idx="1">
                  <c:v>21000</c:v>
                </c:pt>
                <c:pt idx="2">
                  <c:v>23000</c:v>
                </c:pt>
                <c:pt idx="3">
                  <c:v>23013</c:v>
                </c:pt>
                <c:pt idx="4">
                  <c:v>24101</c:v>
                </c:pt>
                <c:pt idx="5">
                  <c:v>24106</c:v>
                </c:pt>
                <c:pt idx="6">
                  <c:v>24174</c:v>
                </c:pt>
                <c:pt idx="7">
                  <c:v>24174</c:v>
                </c:pt>
                <c:pt idx="8">
                  <c:v>24189</c:v>
                </c:pt>
                <c:pt idx="9">
                  <c:v>24330</c:v>
                </c:pt>
                <c:pt idx="10">
                  <c:v>27407</c:v>
                </c:pt>
                <c:pt idx="11">
                  <c:v>27502</c:v>
                </c:pt>
                <c:pt idx="12">
                  <c:v>31600</c:v>
                </c:pt>
              </c:numCache>
            </c:numRef>
          </c:cat>
          <c:val>
            <c:numRef>
              <c:f>'June 2024 Revenue'!$G$6:$G$18</c:f>
              <c:numCache>
                <c:formatCode>_("$"* #,##0.00_);_("$"* \(#,##0.00\);_("$"* "-"??_);_(@_)</c:formatCode>
                <c:ptCount val="13"/>
                <c:pt idx="0">
                  <c:v>170041.13</c:v>
                </c:pt>
                <c:pt idx="1">
                  <c:v>1958.26</c:v>
                </c:pt>
                <c:pt idx="2">
                  <c:v>10</c:v>
                </c:pt>
                <c:pt idx="3">
                  <c:v>100</c:v>
                </c:pt>
                <c:pt idx="4">
                  <c:v>2457.46</c:v>
                </c:pt>
                <c:pt idx="5">
                  <c:v>11734.88</c:v>
                </c:pt>
                <c:pt idx="6">
                  <c:v>2658.39</c:v>
                </c:pt>
                <c:pt idx="7">
                  <c:v>1809.93</c:v>
                </c:pt>
                <c:pt idx="8">
                  <c:v>4250.34</c:v>
                </c:pt>
                <c:pt idx="9">
                  <c:v>0</c:v>
                </c:pt>
                <c:pt idx="10">
                  <c:v>0</c:v>
                </c:pt>
                <c:pt idx="11">
                  <c:v>0</c:v>
                </c:pt>
                <c:pt idx="12">
                  <c:v>17.97</c:v>
                </c:pt>
              </c:numCache>
            </c:numRef>
          </c:val>
          <c:extLst>
            <c:ext xmlns:c16="http://schemas.microsoft.com/office/drawing/2014/chart" uri="{C3380CC4-5D6E-409C-BE32-E72D297353CC}">
              <c16:uniqueId val="{00000000-BFE3-468F-B4B3-D6119659AB36}"/>
            </c:ext>
          </c:extLst>
        </c:ser>
        <c:ser>
          <c:idx val="1"/>
          <c:order val="1"/>
          <c:tx>
            <c:strRef>
              <c:f>'June 2024 Revenue'!$H$5</c:f>
              <c:strCache>
                <c:ptCount val="1"/>
                <c:pt idx="0">
                  <c:v>June</c:v>
                </c:pt>
              </c:strCache>
            </c:strRef>
          </c:tx>
          <c:spPr>
            <a:solidFill>
              <a:schemeClr val="accent2"/>
            </a:solidFill>
            <a:ln>
              <a:noFill/>
            </a:ln>
            <a:effectLst/>
            <a:sp3d/>
          </c:spPr>
          <c:invertIfNegative val="0"/>
          <c:cat>
            <c:numRef>
              <c:f>'June 2024 Revenue'!$F$6:$F$18</c:f>
              <c:numCache>
                <c:formatCode>General</c:formatCode>
                <c:ptCount val="13"/>
                <c:pt idx="0">
                  <c:v>11000</c:v>
                </c:pt>
                <c:pt idx="1">
                  <c:v>21000</c:v>
                </c:pt>
                <c:pt idx="2">
                  <c:v>23000</c:v>
                </c:pt>
                <c:pt idx="3">
                  <c:v>23013</c:v>
                </c:pt>
                <c:pt idx="4">
                  <c:v>24101</c:v>
                </c:pt>
                <c:pt idx="5">
                  <c:v>24106</c:v>
                </c:pt>
                <c:pt idx="6">
                  <c:v>24174</c:v>
                </c:pt>
                <c:pt idx="7">
                  <c:v>24174</c:v>
                </c:pt>
                <c:pt idx="8">
                  <c:v>24189</c:v>
                </c:pt>
                <c:pt idx="9">
                  <c:v>24330</c:v>
                </c:pt>
                <c:pt idx="10">
                  <c:v>27407</c:v>
                </c:pt>
                <c:pt idx="11">
                  <c:v>27502</c:v>
                </c:pt>
                <c:pt idx="12">
                  <c:v>31600</c:v>
                </c:pt>
              </c:numCache>
            </c:numRef>
          </c:cat>
          <c:val>
            <c:numRef>
              <c:f>'June 2024 Revenue'!$H$6:$H$18</c:f>
              <c:numCache>
                <c:formatCode>_("$"* #,##0.00_);_("$"* \(#,##0.00\);_("$"* "-"??_);_(@_)</c:formatCode>
                <c:ptCount val="13"/>
                <c:pt idx="0">
                  <c:v>170041.12</c:v>
                </c:pt>
                <c:pt idx="1">
                  <c:v>9303.6</c:v>
                </c:pt>
                <c:pt idx="2">
                  <c:v>0</c:v>
                </c:pt>
                <c:pt idx="3">
                  <c:v>100</c:v>
                </c:pt>
                <c:pt idx="4">
                  <c:v>8191.52</c:v>
                </c:pt>
                <c:pt idx="5">
                  <c:v>1918.51</c:v>
                </c:pt>
                <c:pt idx="6">
                  <c:v>9188.39</c:v>
                </c:pt>
                <c:pt idx="7">
                  <c:v>0</c:v>
                </c:pt>
                <c:pt idx="8">
                  <c:v>625.02</c:v>
                </c:pt>
                <c:pt idx="9">
                  <c:v>140357.14000000001</c:v>
                </c:pt>
                <c:pt idx="10">
                  <c:v>27394.83</c:v>
                </c:pt>
                <c:pt idx="11">
                  <c:v>97977</c:v>
                </c:pt>
                <c:pt idx="12">
                  <c:v>0</c:v>
                </c:pt>
              </c:numCache>
            </c:numRef>
          </c:val>
          <c:extLst>
            <c:ext xmlns:c16="http://schemas.microsoft.com/office/drawing/2014/chart" uri="{C3380CC4-5D6E-409C-BE32-E72D297353CC}">
              <c16:uniqueId val="{00000001-BFE3-468F-B4B3-D6119659AB36}"/>
            </c:ext>
          </c:extLst>
        </c:ser>
        <c:dLbls>
          <c:showLegendKey val="0"/>
          <c:showVal val="0"/>
          <c:showCatName val="0"/>
          <c:showSerName val="0"/>
          <c:showPercent val="0"/>
          <c:showBubbleSize val="0"/>
        </c:dLbls>
        <c:gapWidth val="150"/>
        <c:shape val="box"/>
        <c:axId val="1469001119"/>
        <c:axId val="1469001599"/>
        <c:axId val="1449419983"/>
      </c:bar3DChart>
      <c:catAx>
        <c:axId val="1469001119"/>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bg1"/>
                </a:solidFill>
                <a:latin typeface="+mn-lt"/>
                <a:ea typeface="+mn-ea"/>
                <a:cs typeface="+mn-cs"/>
              </a:defRPr>
            </a:pPr>
            <a:endParaRPr lang="en-US"/>
          </a:p>
        </c:txPr>
        <c:crossAx val="1469001599"/>
        <c:crosses val="autoZero"/>
        <c:auto val="1"/>
        <c:lblAlgn val="ctr"/>
        <c:lblOffset val="100"/>
        <c:noMultiLvlLbl val="0"/>
      </c:catAx>
      <c:valAx>
        <c:axId val="1469001599"/>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00_);_(&quot;$&quot;* \(#,##0.0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bg1"/>
                </a:solidFill>
                <a:latin typeface="+mn-lt"/>
                <a:ea typeface="+mn-ea"/>
                <a:cs typeface="+mn-cs"/>
              </a:defRPr>
            </a:pPr>
            <a:endParaRPr lang="en-US"/>
          </a:p>
        </c:txPr>
        <c:crossAx val="1469001119"/>
        <c:crosses val="autoZero"/>
        <c:crossBetween val="between"/>
      </c:valAx>
      <c:serAx>
        <c:axId val="1449419983"/>
        <c:scaling>
          <c:orientation val="minMax"/>
        </c:scaling>
        <c:delete val="1"/>
        <c:axPos val="b"/>
        <c:majorTickMark val="none"/>
        <c:minorTickMark val="none"/>
        <c:tickLblPos val="nextTo"/>
        <c:crossAx val="1469001599"/>
        <c:crosses val="autoZero"/>
      </c:serAx>
      <c:spPr>
        <a:solidFill>
          <a:schemeClr val="bg2">
            <a:lumMod val="25000"/>
          </a:schemeClr>
        </a:solidFill>
        <a:ln>
          <a:noFill/>
        </a:ln>
        <a:effectLst/>
      </c:spPr>
    </c:plotArea>
    <c:legend>
      <c:legendPos val="b"/>
      <c:layout>
        <c:manualLayout>
          <c:xMode val="edge"/>
          <c:yMode val="edge"/>
          <c:x val="0.43580773647760546"/>
          <c:y val="0.81263518204914653"/>
          <c:w val="0.19326742032677732"/>
          <c:h val="7.11979666086794E-2"/>
        </c:manualLayout>
      </c:layout>
      <c:overlay val="0"/>
      <c:spPr>
        <a:noFill/>
        <a:ln>
          <a:noFill/>
        </a:ln>
        <a:effectLst/>
      </c:spPr>
      <c:txPr>
        <a:bodyPr rot="0" spcFirstLastPara="1" vertOverflow="ellipsis" vert="horz" wrap="square" anchor="ctr" anchorCtr="1"/>
        <a:lstStyle/>
        <a:p>
          <a:pPr>
            <a:defRPr sz="2800" b="0" i="0" u="none" strike="noStrike" kern="1200" baseline="0">
              <a:solidFill>
                <a:schemeClr val="bg1"/>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2">
        <a:lumMod val="25000"/>
      </a:schemeClr>
    </a:solidFill>
    <a:ln w="9525" cap="flat" cmpd="sng" algn="ctr">
      <a:solidFill>
        <a:schemeClr val="tx1">
          <a:lumMod val="15000"/>
          <a:lumOff val="85000"/>
        </a:schemeClr>
      </a:solidFill>
      <a:round/>
    </a:ln>
    <a:effectLst/>
  </c:spPr>
  <c:txPr>
    <a:bodyPr/>
    <a:lstStyle/>
    <a:p>
      <a:pPr>
        <a:defRPr>
          <a:solidFill>
            <a:schemeClr val="bg1"/>
          </a:solidFill>
        </a:defRPr>
      </a:pPr>
      <a:endParaRPr lang="en-US"/>
    </a:p>
  </c:txPr>
  <c:printSettings>
    <c:headerFooter/>
    <c:pageMargins b="0.75" l="0.7" r="0.7" t="0.75" header="0.3" footer="0.3"/>
    <c:pageSetup/>
  </c:printSettings>
</c:chartSpace>
</file>

<file path=xl/charts/chartEx1.xml><?xml version="1.0" encoding="utf-8"?>
<cx:chartSpace xmlns:a="http://schemas.openxmlformats.org/drawingml/2006/main" xmlns:r="http://schemas.openxmlformats.org/officeDocument/2006/relationships" xmlns:cx="http://schemas.microsoft.com/office/drawing/2014/chartex">
  <cx:chartData>
    <cx:data id="0">
      <cx:strDim type="cat">
        <cx:f>_xlchart.v1.3</cx:f>
      </cx:strDim>
      <cx:numDim type="val">
        <cx:f>_xlchart.v1.5</cx:f>
      </cx:numDim>
    </cx:data>
  </cx:chartData>
  <cx:chart>
    <cx:title pos="t" align="ctr" overlay="0">
      <cx:tx>
        <cx:txData>
          <cx:v>Operational Expenditures by Object</cx:v>
        </cx:txData>
      </cx:tx>
      <cx:txPr>
        <a:bodyPr spcFirstLastPara="1" vertOverflow="ellipsis" horzOverflow="overflow" wrap="square" lIns="0" tIns="0" rIns="0" bIns="0" anchor="ctr" anchorCtr="1"/>
        <a:lstStyle/>
        <a:p>
          <a:pPr algn="ctr" rtl="0">
            <a:defRPr>
              <a:solidFill>
                <a:schemeClr val="bg1"/>
              </a:solidFill>
            </a:defRPr>
          </a:pPr>
          <a:r>
            <a:rPr lang="en-US" sz="1800" b="1" i="0" u="none" strike="noStrike" baseline="0">
              <a:solidFill>
                <a:schemeClr val="bg1"/>
              </a:solidFill>
              <a:latin typeface="Calibri" panose="020F0502020204030204"/>
            </a:rPr>
            <a:t>Operational Expenditures by Object</a:t>
          </a:r>
        </a:p>
      </cx:txPr>
    </cx:title>
    <cx:plotArea>
      <cx:plotAreaRegion>
        <cx:series layoutId="clusteredColumn" uniqueId="{F2028A67-327C-4632-8452-F5D8365E0ECA}">
          <cx:tx>
            <cx:txData>
              <cx:f>_xlchart.v1.4</cx:f>
              <cx:v>RangeToDate</cx:v>
            </cx:txData>
          </cx:tx>
          <cx:dataLabels pos="outEnd">
            <cx:numFmt formatCode="_(* #,##0_);_(* (#,##0);_(* &quot;-&quot;_);_(@_)" sourceLinked="0"/>
            <cx:txPr>
              <a:bodyPr vertOverflow="overflow" horzOverflow="overflow" wrap="square" lIns="0" tIns="0" rIns="0" bIns="0"/>
              <a:lstStyle/>
              <a:p>
                <a:pPr algn="ctr" rtl="0">
                  <a:defRPr sz="1200" b="1" i="0">
                    <a:ln>
                      <a:noFill/>
                    </a:ln>
                    <a:solidFill>
                      <a:schemeClr val="bg1"/>
                    </a:solidFill>
                    <a:latin typeface="Calibri" panose="020F0502020204030204" pitchFamily="34" charset="0"/>
                    <a:ea typeface="Calibri" panose="020F0502020204030204" pitchFamily="34" charset="0"/>
                    <a:cs typeface="Calibri" panose="020F0502020204030204" pitchFamily="34" charset="0"/>
                  </a:defRPr>
                </a:pPr>
                <a:endParaRPr lang="en-US" sz="1200" b="1">
                  <a:ln>
                    <a:noFill/>
                  </a:ln>
                  <a:solidFill>
                    <a:schemeClr val="bg1"/>
                  </a:solidFill>
                </a:endParaRPr>
              </a:p>
            </cx:txPr>
            <cx:visibility seriesName="0" categoryName="0" value="1"/>
            <cx:separator>, </cx:separator>
          </cx:dataLabels>
          <cx:dataId val="0"/>
          <cx:layoutPr>
            <cx:aggregation/>
          </cx:layoutPr>
          <cx:axisId val="1"/>
        </cx:series>
        <cx:series layoutId="paretoLine" ownerIdx="0" uniqueId="{17BF0243-B57A-4D54-8323-AEE18C809F0C}">
          <cx:spPr>
            <a:ln>
              <a:noFill/>
            </a:ln>
          </cx:spPr>
          <cx:axisId val="2"/>
        </cx:series>
      </cx:plotAreaRegion>
      <cx:axis id="0">
        <cx:catScaling gapWidth="0"/>
        <cx:tickLabels/>
        <cx:numFmt formatCode="@" sourceLinked="0"/>
        <cx:txPr>
          <a:bodyPr vertOverflow="overflow" horzOverflow="overflow" wrap="square" lIns="0" tIns="0" rIns="0" bIns="0"/>
          <a:lstStyle/>
          <a:p>
            <a:pPr algn="ctr" rtl="0">
              <a:defRPr sz="900" b="0" i="0">
                <a:solidFill>
                  <a:schemeClr val="bg1"/>
                </a:solidFill>
                <a:latin typeface="Calibri" panose="020F0502020204030204" pitchFamily="34" charset="0"/>
                <a:ea typeface="Calibri" panose="020F0502020204030204" pitchFamily="34" charset="0"/>
                <a:cs typeface="Calibri" panose="020F0502020204030204" pitchFamily="34" charset="0"/>
              </a:defRPr>
            </a:pPr>
            <a:endParaRPr lang="en-US">
              <a:solidFill>
                <a:schemeClr val="bg1"/>
              </a:solidFill>
            </a:endParaRPr>
          </a:p>
        </cx:txPr>
      </cx:axis>
      <cx:axis id="1" hidden="1">
        <cx:valScaling max="95000" min="5000"/>
        <cx:majorGridlines/>
        <cx:tickLabels/>
        <cx:numFmt formatCode="_($* #,##0_);_($* (#,##0);_($* &quot;-&quot;_);_(@_)" sourceLinked="0"/>
        <cx:txPr>
          <a:bodyPr vertOverflow="overflow" horzOverflow="overflow" wrap="square" lIns="0" tIns="0" rIns="0" bIns="0"/>
          <a:lstStyle/>
          <a:p>
            <a:pPr algn="ctr" rtl="0">
              <a:defRPr sz="900" b="0" i="0">
                <a:solidFill>
                  <a:schemeClr val="bg1"/>
                </a:solidFill>
                <a:latin typeface="Calibri" panose="020F0502020204030204" pitchFamily="34" charset="0"/>
                <a:ea typeface="Calibri" panose="020F0502020204030204" pitchFamily="34" charset="0"/>
                <a:cs typeface="Calibri" panose="020F0502020204030204" pitchFamily="34" charset="0"/>
              </a:defRPr>
            </a:pPr>
            <a:endParaRPr lang="en-US">
              <a:solidFill>
                <a:schemeClr val="bg1"/>
              </a:solidFill>
            </a:endParaRPr>
          </a:p>
        </cx:txPr>
      </cx:axis>
      <cx:axis id="2">
        <cx:valScaling max="1" min="0"/>
        <cx:units unit="percentage"/>
        <cx:tickLabels/>
        <cx:txPr>
          <a:bodyPr vertOverflow="overflow" horzOverflow="overflow" wrap="square" lIns="0" tIns="0" rIns="0" bIns="0"/>
          <a:lstStyle/>
          <a:p>
            <a:pPr algn="ctr" rtl="0">
              <a:defRPr sz="900" b="0" i="0">
                <a:solidFill>
                  <a:schemeClr val="bg1"/>
                </a:solidFill>
                <a:latin typeface="Calibri" panose="020F0502020204030204" pitchFamily="34" charset="0"/>
                <a:ea typeface="Calibri" panose="020F0502020204030204" pitchFamily="34" charset="0"/>
                <a:cs typeface="Calibri" panose="020F0502020204030204" pitchFamily="34" charset="0"/>
              </a:defRPr>
            </a:pPr>
            <a:endParaRPr lang="en-US">
              <a:solidFill>
                <a:schemeClr val="bg1"/>
              </a:solidFill>
            </a:endParaRPr>
          </a:p>
        </cx:txPr>
      </cx:axis>
    </cx:plotArea>
  </cx:chart>
  <cx:spPr>
    <a:solidFill>
      <a:schemeClr val="bg2">
        <a:lumMod val="25000"/>
      </a:schemeClr>
    </a:solidFill>
    <a:ln w="22225">
      <a:solidFill>
        <a:schemeClr val="tx1"/>
      </a:solidFill>
    </a:ln>
  </cx:spPr>
</cx: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68">
  <cs:axisTitle>
    <cs:lnRef idx="0"/>
    <cs:fillRef idx="0"/>
    <cs:effectRef idx="0"/>
    <cs:fontRef idx="minor">
      <a:schemeClr val="dk1">
        <a:lumMod val="75000"/>
        <a:lumOff val="25000"/>
      </a:schemeClr>
    </cs:fontRef>
    <cs:defRPr sz="9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cs:chartArea>
  <cs:dataLabel>
    <cs:lnRef idx="0"/>
    <cs:fillRef idx="0"/>
    <cs:effectRef idx="0"/>
    <cs:fontRef idx="minor">
      <a:schemeClr val="dk1"/>
    </cs:fontRef>
    <cs:defRPr sz="900"/>
  </cs:dataLabel>
  <cs:dataLabelCallout>
    <cs:lnRef idx="0"/>
    <cs:fillRef idx="0"/>
    <cs:effectRef idx="0"/>
    <cs:fontRef idx="minor">
      <a:schemeClr val="lt1"/>
    </cs:fontRef>
    <cs:spPr>
      <a:solidFill>
        <a:schemeClr val="dk1">
          <a:lumMod val="65000"/>
          <a:lumOff val="35000"/>
          <a:alpha val="75000"/>
        </a:schemeClr>
      </a:solidFill>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2857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75000"/>
            <a:lumOff val="25000"/>
          </a:schemeClr>
        </a:solidFill>
      </a:ln>
    </cs:spPr>
    <cs:defRPr sz="9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lumOff val="10000"/>
              </a:schemeClr>
            </a:gs>
            <a:gs pos="0">
              <a:schemeClr val="lt1">
                <a:lumMod val="75000"/>
                <a:alpha val="36000"/>
                <a:lumOff val="10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cs:seriesAxis>
  <cs:seriesLine>
    <cs:lnRef idx="0"/>
    <cs:fillRef idx="0"/>
    <cs:effectRef idx="0"/>
    <cs:fontRef idx="minor">
      <a:schemeClr val="dk1"/>
    </cs:fontRef>
    <cs:spPr>
      <a:ln w="9525" cap="flat">
        <a:solidFill>
          <a:schemeClr val="bg1">
            <a:lumMod val="50000"/>
          </a:schemeClr>
        </a:solidFill>
        <a:round/>
      </a:ln>
    </cs:spPr>
  </cs:seriesLine>
  <cs:title>
    <cs:lnRef idx="0"/>
    <cs:fillRef idx="0"/>
    <cs:effectRef idx="0"/>
    <cs:fontRef idx="minor">
      <a:schemeClr val="dk1">
        <a:lumMod val="75000"/>
        <a:lumOff val="25000"/>
      </a:schemeClr>
    </cs:fontRef>
    <cs:defRPr sz="1800" b="1"/>
  </cs:title>
  <cs:trendline>
    <cs:lnRef idx="0"/>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dk1">
        <a:lumMod val="75000"/>
        <a:lumOff val="25000"/>
      </a:schemeClr>
    </cs:fontRef>
    <cs:defRPr sz="9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defRPr sz="9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chart" Target="../charts/chart1.xml"/><Relationship Id="rId1" Type="http://schemas.microsoft.com/office/2014/relationships/chartEx" Target="../charts/chartEx1.xml"/><Relationship Id="rId5" Type="http://schemas.openxmlformats.org/officeDocument/2006/relationships/chart" Target="../charts/chart4.xml"/><Relationship Id="rId4"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0</xdr:col>
      <xdr:colOff>114299</xdr:colOff>
      <xdr:row>0</xdr:row>
      <xdr:rowOff>90486</xdr:rowOff>
    </xdr:from>
    <xdr:to>
      <xdr:col>21</xdr:col>
      <xdr:colOff>295275</xdr:colOff>
      <xdr:row>33</xdr:row>
      <xdr:rowOff>114300</xdr:rowOff>
    </xdr:to>
    <mc:AlternateContent xmlns:mc="http://schemas.openxmlformats.org/markup-compatibility/2006">
      <mc:Choice xmlns:cx1="http://schemas.microsoft.com/office/drawing/2015/9/8/chartex" Requires="cx1">
        <xdr:graphicFrame macro="">
          <xdr:nvGraphicFramePr>
            <xdr:cNvPr id="3" name="Chart 3">
              <a:extLst>
                <a:ext uri="{FF2B5EF4-FFF2-40B4-BE49-F238E27FC236}">
                  <a16:creationId xmlns:a16="http://schemas.microsoft.com/office/drawing/2014/main" id="{1F25FEB9-23FD-AF35-ABC5-9182B3910A11}"/>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1"/>
            </a:graphicData>
          </a:graphic>
        </xdr:graphicFrame>
      </mc:Choice>
      <mc:Fallback>
        <xdr:sp macro="" textlink="">
          <xdr:nvSpPr>
            <xdr:cNvPr id="0" name=""/>
            <xdr:cNvSpPr>
              <a:spLocks noTextEdit="1"/>
            </xdr:cNvSpPr>
          </xdr:nvSpPr>
          <xdr:spPr>
            <a:xfrm>
              <a:off x="114299" y="90486"/>
              <a:ext cx="12982576" cy="6310314"/>
            </a:xfrm>
            <a:prstGeom prst="rect">
              <a:avLst/>
            </a:prstGeom>
            <a:solidFill>
              <a:prstClr val="white"/>
            </a:solidFill>
            <a:ln w="1">
              <a:solidFill>
                <a:prstClr val="green"/>
              </a:solidFill>
            </a:ln>
          </xdr:spPr>
          <xdr:txBody>
            <a:bodyPr vertOverflow="clip" horzOverflow="clip"/>
            <a:lstStyle/>
            <a:p>
              <a:r>
                <a:rPr lang="en-US"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0</xdr:col>
      <xdr:colOff>107114</xdr:colOff>
      <xdr:row>95</xdr:row>
      <xdr:rowOff>38100</xdr:rowOff>
    </xdr:from>
    <xdr:to>
      <xdr:col>21</xdr:col>
      <xdr:colOff>276225</xdr:colOff>
      <xdr:row>127</xdr:row>
      <xdr:rowOff>114300</xdr:rowOff>
    </xdr:to>
    <xdr:graphicFrame macro="">
      <xdr:nvGraphicFramePr>
        <xdr:cNvPr id="4" name="Chart 5">
          <a:extLst>
            <a:ext uri="{FF2B5EF4-FFF2-40B4-BE49-F238E27FC236}">
              <a16:creationId xmlns:a16="http://schemas.microsoft.com/office/drawing/2014/main" id="{882BBB02-2C05-9090-1B52-B080A7A48E7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114466</xdr:colOff>
      <xdr:row>34</xdr:row>
      <xdr:rowOff>14453</xdr:rowOff>
    </xdr:from>
    <xdr:to>
      <xdr:col>21</xdr:col>
      <xdr:colOff>295275</xdr:colOff>
      <xdr:row>64</xdr:row>
      <xdr:rowOff>47624</xdr:rowOff>
    </xdr:to>
    <xdr:graphicFrame macro="">
      <xdr:nvGraphicFramePr>
        <xdr:cNvPr id="5" name="Chart 3">
          <a:extLst>
            <a:ext uri="{FF2B5EF4-FFF2-40B4-BE49-F238E27FC236}">
              <a16:creationId xmlns:a16="http://schemas.microsoft.com/office/drawing/2014/main" id="{4532301F-75A6-7CEA-735E-6AEA5EC310E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110290</xdr:colOff>
      <xdr:row>64</xdr:row>
      <xdr:rowOff>184818</xdr:rowOff>
    </xdr:from>
    <xdr:to>
      <xdr:col>21</xdr:col>
      <xdr:colOff>285750</xdr:colOff>
      <xdr:row>94</xdr:row>
      <xdr:rowOff>57150</xdr:rowOff>
    </xdr:to>
    <xdr:graphicFrame macro="">
      <xdr:nvGraphicFramePr>
        <xdr:cNvPr id="6" name="Chart 4">
          <a:extLst>
            <a:ext uri="{FF2B5EF4-FFF2-40B4-BE49-F238E27FC236}">
              <a16:creationId xmlns:a16="http://schemas.microsoft.com/office/drawing/2014/main" id="{D2A33C2E-D64A-9884-20F3-F8F0F26461A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118098</xdr:colOff>
      <xdr:row>127</xdr:row>
      <xdr:rowOff>186721</xdr:rowOff>
    </xdr:from>
    <xdr:to>
      <xdr:col>21</xdr:col>
      <xdr:colOff>307878</xdr:colOff>
      <xdr:row>164</xdr:row>
      <xdr:rowOff>173182</xdr:rowOff>
    </xdr:to>
    <xdr:graphicFrame macro="">
      <xdr:nvGraphicFramePr>
        <xdr:cNvPr id="2" name="Chart 3">
          <a:extLst>
            <a:ext uri="{FF2B5EF4-FFF2-40B4-BE49-F238E27FC236}">
              <a16:creationId xmlns:a16="http://schemas.microsoft.com/office/drawing/2014/main" id="{4B011D0B-D521-B461-B9FB-819F7E572C5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CB8B049-DA3F-4637-88E3-90EF11321B86}" name="Table1" displayName="Table1" ref="M3:M34" totalsRowShown="0" headerRowDxfId="3" dataDxfId="2" headerRowBorderDxfId="1" headerRowCellStyle="Accent1" dataCellStyle="Percent">
  <autoFilter ref="M3:M34" xr:uid="{BCB8B049-DA3F-4637-88E3-90EF11321B86}"/>
  <tableColumns count="1">
    <tableColumn id="1" xr3:uid="{F702E5DD-6EB4-482E-B202-A0CA1DFC19F0}" name="PERCENTAGE" dataDxfId="0" dataCellStyle="Percent"/>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92A73A-7D4A-4CEB-BBCD-6B8981B9651E}">
  <sheetPr>
    <pageSetUpPr fitToPage="1"/>
  </sheetPr>
  <dimension ref="A1"/>
  <sheetViews>
    <sheetView tabSelected="1" topLeftCell="A12" zoomScale="99" workbookViewId="0">
      <selection activeCell="X142" sqref="X142"/>
    </sheetView>
  </sheetViews>
  <sheetFormatPr defaultRowHeight="15" x14ac:dyDescent="0.25"/>
  <sheetData/>
  <pageMargins left="0.7" right="0.7" top="0.75" bottom="0.75" header="0.3" footer="0.3"/>
  <pageSetup scale="44"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4881DB-6B3C-4023-8148-DB37AD416E77}">
  <sheetPr>
    <tabColor theme="3"/>
  </sheetPr>
  <dimension ref="A1:Q31"/>
  <sheetViews>
    <sheetView topLeftCell="A2" zoomScale="114" workbookViewId="0">
      <selection activeCell="P31" sqref="P31"/>
    </sheetView>
  </sheetViews>
  <sheetFormatPr defaultRowHeight="15" x14ac:dyDescent="0.25"/>
  <cols>
    <col min="1" max="1" width="7.85546875" bestFit="1" customWidth="1"/>
    <col min="2" max="2" width="58.7109375" bestFit="1" customWidth="1"/>
    <col min="3" max="3" width="6.7109375" bestFit="1" customWidth="1"/>
    <col min="4" max="4" width="15.85546875" customWidth="1"/>
    <col min="5" max="5" width="13.42578125" customWidth="1"/>
    <col min="6" max="6" width="13.28515625" bestFit="1" customWidth="1"/>
    <col min="8" max="8" width="15.85546875" customWidth="1"/>
    <col min="9" max="9" width="15.140625" customWidth="1"/>
    <col min="10" max="10" width="13.7109375" customWidth="1"/>
    <col min="11" max="11" width="15.28515625" customWidth="1"/>
    <col min="12" max="12" width="13.28515625" bestFit="1" customWidth="1"/>
    <col min="13" max="13" width="9" bestFit="1" customWidth="1"/>
    <col min="15" max="15" width="16.5703125" customWidth="1"/>
    <col min="16" max="16" width="19.7109375" customWidth="1"/>
  </cols>
  <sheetData>
    <row r="1" spans="1:17" ht="18.75" x14ac:dyDescent="0.3">
      <c r="A1" s="48" t="s">
        <v>0</v>
      </c>
      <c r="B1" s="48"/>
      <c r="C1" s="48"/>
      <c r="D1" s="48"/>
      <c r="E1" s="48"/>
      <c r="F1" s="48"/>
      <c r="G1" s="48"/>
      <c r="H1" s="48"/>
      <c r="I1" s="48"/>
      <c r="J1" s="48"/>
      <c r="K1" s="48"/>
      <c r="L1" s="48"/>
      <c r="M1" s="48"/>
    </row>
    <row r="2" spans="1:17" x14ac:dyDescent="0.25">
      <c r="A2" s="49" t="s">
        <v>173</v>
      </c>
      <c r="B2" s="49"/>
      <c r="C2" s="49"/>
      <c r="D2" s="49"/>
      <c r="E2" s="49"/>
      <c r="F2" s="49"/>
      <c r="G2" s="49"/>
      <c r="H2" s="49"/>
      <c r="I2" s="49"/>
      <c r="J2" s="49"/>
      <c r="K2" s="49"/>
      <c r="L2" s="49"/>
      <c r="M2" s="49"/>
    </row>
    <row r="3" spans="1:17" ht="25.5" x14ac:dyDescent="0.25">
      <c r="A3" s="31" t="s">
        <v>1</v>
      </c>
      <c r="B3" s="31" t="s">
        <v>2</v>
      </c>
      <c r="C3" s="31" t="s">
        <v>3</v>
      </c>
      <c r="D3" s="31" t="s">
        <v>4</v>
      </c>
      <c r="E3" s="31" t="s">
        <v>5</v>
      </c>
      <c r="G3" s="31"/>
      <c r="H3" s="31" t="s">
        <v>7</v>
      </c>
      <c r="I3" s="31"/>
      <c r="J3" s="31" t="s">
        <v>8</v>
      </c>
      <c r="K3" s="31" t="s">
        <v>400</v>
      </c>
      <c r="L3" s="31" t="s">
        <v>9</v>
      </c>
      <c r="M3" s="31" t="s">
        <v>10</v>
      </c>
      <c r="O3" s="31" t="s">
        <v>6</v>
      </c>
      <c r="P3" s="28" t="s">
        <v>400</v>
      </c>
      <c r="Q3" s="31" t="s">
        <v>3</v>
      </c>
    </row>
    <row r="4" spans="1:17" x14ac:dyDescent="0.25">
      <c r="A4" s="3" t="s">
        <v>11</v>
      </c>
      <c r="B4" s="4" t="s">
        <v>12</v>
      </c>
      <c r="C4" s="5">
        <v>11000</v>
      </c>
      <c r="D4" s="6">
        <v>2624150.84</v>
      </c>
      <c r="E4" s="25">
        <v>-150529.17000000001</v>
      </c>
      <c r="G4" s="6"/>
      <c r="H4" s="6">
        <v>2076714.17</v>
      </c>
      <c r="I4" s="52">
        <v>1294005.8600000001</v>
      </c>
      <c r="J4" s="6">
        <v>0</v>
      </c>
      <c r="K4" s="6">
        <f>SUM('Presentation Feeder'!H4,'Presentation Feeder'!J4)</f>
        <v>2076714.17</v>
      </c>
      <c r="L4" s="7">
        <f>O4-(H4+J4)</f>
        <v>396907.5</v>
      </c>
      <c r="M4" s="45">
        <f>L4/O4</f>
        <v>0.16045602478894844</v>
      </c>
      <c r="O4" s="6">
        <f t="shared" ref="O4:O27" si="0">D4+E4</f>
        <v>2473621.67</v>
      </c>
      <c r="P4" s="28">
        <f>K4</f>
        <v>2076714.17</v>
      </c>
      <c r="Q4" s="5">
        <v>11000</v>
      </c>
    </row>
    <row r="5" spans="1:17" x14ac:dyDescent="0.25">
      <c r="A5" s="8" t="s">
        <v>13</v>
      </c>
      <c r="B5" s="9" t="s">
        <v>14</v>
      </c>
      <c r="C5" s="5">
        <v>21000</v>
      </c>
      <c r="D5" s="6">
        <v>62713</v>
      </c>
      <c r="E5" s="25">
        <v>-407</v>
      </c>
      <c r="G5" s="6"/>
      <c r="H5" s="6">
        <v>62713</v>
      </c>
      <c r="I5" s="6"/>
      <c r="J5" s="6">
        <v>0</v>
      </c>
      <c r="K5" s="6">
        <f>SUM('Presentation Feeder'!H5,'Presentation Feeder'!J5)</f>
        <v>62713</v>
      </c>
      <c r="L5" s="7">
        <v>-407</v>
      </c>
      <c r="M5" s="45">
        <f t="shared" ref="M5:M27" si="1">L5/D5</f>
        <v>-6.4898824805064339E-3</v>
      </c>
      <c r="O5" s="6">
        <f t="shared" si="0"/>
        <v>62306</v>
      </c>
      <c r="P5" s="28">
        <f t="shared" ref="P5:P27" si="2">K5</f>
        <v>62713</v>
      </c>
      <c r="Q5" s="5">
        <v>21000</v>
      </c>
    </row>
    <row r="6" spans="1:17" x14ac:dyDescent="0.25">
      <c r="A6" s="8" t="s">
        <v>13</v>
      </c>
      <c r="B6" s="9" t="s">
        <v>20</v>
      </c>
      <c r="C6" s="5">
        <v>24101</v>
      </c>
      <c r="D6" s="6">
        <v>62842</v>
      </c>
      <c r="E6" s="25">
        <v>1</v>
      </c>
      <c r="G6" s="6"/>
      <c r="H6" s="6">
        <v>59903.63</v>
      </c>
      <c r="I6" s="6"/>
      <c r="J6" s="6">
        <v>0</v>
      </c>
      <c r="K6" s="6">
        <f>SUM('Presentation Feeder'!H6,'Presentation Feeder'!J6)</f>
        <v>59903.63</v>
      </c>
      <c r="L6" s="7">
        <f t="shared" ref="L6:L14" si="3">O6-(H6+J6)</f>
        <v>2939.3700000000026</v>
      </c>
      <c r="M6" s="45">
        <f>L6/O6</f>
        <v>4.6773228521872011E-2</v>
      </c>
      <c r="O6" s="14">
        <f t="shared" si="0"/>
        <v>62843</v>
      </c>
      <c r="P6" s="28">
        <f t="shared" si="2"/>
        <v>59903.63</v>
      </c>
      <c r="Q6" s="5">
        <v>24101</v>
      </c>
    </row>
    <row r="7" spans="1:17" x14ac:dyDescent="0.25">
      <c r="A7" s="8" t="s">
        <v>13</v>
      </c>
      <c r="B7" s="9" t="s">
        <v>21</v>
      </c>
      <c r="C7" s="5">
        <v>24106</v>
      </c>
      <c r="D7" s="6">
        <v>92561.27</v>
      </c>
      <c r="E7" s="25">
        <v>0</v>
      </c>
      <c r="G7" s="6"/>
      <c r="H7" s="6">
        <v>41545.47</v>
      </c>
      <c r="I7" s="6"/>
      <c r="J7" s="6">
        <v>0</v>
      </c>
      <c r="K7" s="6">
        <f>SUM('Presentation Feeder'!H7,'Presentation Feeder'!J7)</f>
        <v>41545.47</v>
      </c>
      <c r="L7" s="7">
        <f t="shared" si="3"/>
        <v>51015.8</v>
      </c>
      <c r="M7" s="45">
        <f>L7/O7</f>
        <v>0.55115708762422988</v>
      </c>
      <c r="O7" s="14">
        <f t="shared" si="0"/>
        <v>92561.27</v>
      </c>
      <c r="P7" s="28">
        <f t="shared" si="2"/>
        <v>41545.47</v>
      </c>
      <c r="Q7" s="5">
        <v>24106</v>
      </c>
    </row>
    <row r="8" spans="1:17" x14ac:dyDescent="0.25">
      <c r="A8" s="8" t="s">
        <v>13</v>
      </c>
      <c r="B8" s="9" t="s">
        <v>22</v>
      </c>
      <c r="C8" s="5">
        <v>24154</v>
      </c>
      <c r="D8" s="6">
        <v>6260.14</v>
      </c>
      <c r="E8" s="25">
        <v>14742</v>
      </c>
      <c r="G8" s="6"/>
      <c r="H8" s="6">
        <v>0</v>
      </c>
      <c r="I8" s="6"/>
      <c r="J8" s="6">
        <v>0</v>
      </c>
      <c r="K8" s="6">
        <f>SUM('Presentation Feeder'!H8,'Presentation Feeder'!J8)</f>
        <v>0</v>
      </c>
      <c r="L8" s="7">
        <f t="shared" si="3"/>
        <v>21002.14</v>
      </c>
      <c r="M8" s="45">
        <f>L8/O8</f>
        <v>1</v>
      </c>
      <c r="O8" s="14">
        <f t="shared" si="0"/>
        <v>21002.14</v>
      </c>
      <c r="P8" s="28">
        <f t="shared" si="2"/>
        <v>0</v>
      </c>
      <c r="Q8" s="5">
        <v>24154</v>
      </c>
    </row>
    <row r="9" spans="1:17" x14ac:dyDescent="0.25">
      <c r="A9" s="8" t="s">
        <v>13</v>
      </c>
      <c r="B9" s="9" t="s">
        <v>23</v>
      </c>
      <c r="C9" s="5">
        <v>24174</v>
      </c>
      <c r="D9" s="6">
        <v>7233</v>
      </c>
      <c r="E9" s="25">
        <v>0</v>
      </c>
      <c r="G9" s="6"/>
      <c r="H9" s="6">
        <v>4468.32</v>
      </c>
      <c r="I9" s="6"/>
      <c r="J9" s="6">
        <v>0</v>
      </c>
      <c r="K9" s="6">
        <f>SUM('Presentation Feeder'!H9,'Presentation Feeder'!J9)</f>
        <v>4468.32</v>
      </c>
      <c r="L9" s="7">
        <f t="shared" si="3"/>
        <v>2764.6800000000003</v>
      </c>
      <c r="M9" s="45">
        <f>L9/O9</f>
        <v>0.38223143923683123</v>
      </c>
      <c r="O9" s="14">
        <f t="shared" si="0"/>
        <v>7233</v>
      </c>
      <c r="P9" s="28">
        <f t="shared" si="2"/>
        <v>4468.32</v>
      </c>
      <c r="Q9" s="5">
        <v>24174</v>
      </c>
    </row>
    <row r="10" spans="1:17" x14ac:dyDescent="0.25">
      <c r="A10" s="8" t="s">
        <v>13</v>
      </c>
      <c r="B10" s="9" t="s">
        <v>24</v>
      </c>
      <c r="C10" s="5">
        <v>24176</v>
      </c>
      <c r="D10" s="6">
        <v>10300</v>
      </c>
      <c r="E10" s="25">
        <v>0</v>
      </c>
      <c r="G10" s="6"/>
      <c r="H10" s="6">
        <v>9864.7199999999993</v>
      </c>
      <c r="I10" s="6"/>
      <c r="J10" s="6">
        <v>0</v>
      </c>
      <c r="K10" s="6">
        <f>SUM('Presentation Feeder'!H10,'Presentation Feeder'!J10)</f>
        <v>9864.7199999999993</v>
      </c>
      <c r="L10" s="7">
        <f t="shared" si="3"/>
        <v>435.28000000000065</v>
      </c>
      <c r="M10" s="45">
        <f t="shared" si="1"/>
        <v>4.2260194174757348E-2</v>
      </c>
      <c r="O10" s="14">
        <f t="shared" si="0"/>
        <v>10300</v>
      </c>
      <c r="P10" s="28">
        <f t="shared" si="2"/>
        <v>9864.7199999999993</v>
      </c>
      <c r="Q10" s="5">
        <v>24176</v>
      </c>
    </row>
    <row r="11" spans="1:17" x14ac:dyDescent="0.25">
      <c r="A11" s="8" t="s">
        <v>13</v>
      </c>
      <c r="B11" s="9" t="s">
        <v>25</v>
      </c>
      <c r="C11" s="5">
        <v>24189</v>
      </c>
      <c r="D11" s="6">
        <v>20537</v>
      </c>
      <c r="E11" s="25">
        <v>-8829</v>
      </c>
      <c r="G11" s="6"/>
      <c r="H11" s="6">
        <v>10000</v>
      </c>
      <c r="I11" s="6"/>
      <c r="J11" s="6">
        <v>0</v>
      </c>
      <c r="K11" s="6">
        <f>SUM('Presentation Feeder'!H11,'Presentation Feeder'!J11)</f>
        <v>10000</v>
      </c>
      <c r="L11" s="7">
        <f t="shared" si="3"/>
        <v>1708</v>
      </c>
      <c r="M11" s="45">
        <f>L11/O11</f>
        <v>0.1458831568158524</v>
      </c>
      <c r="O11" s="14">
        <f t="shared" si="0"/>
        <v>11708</v>
      </c>
      <c r="P11" s="28">
        <f t="shared" si="2"/>
        <v>10000</v>
      </c>
      <c r="Q11" s="5">
        <v>24189</v>
      </c>
    </row>
    <row r="12" spans="1:17" x14ac:dyDescent="0.25">
      <c r="A12" s="8" t="s">
        <v>13</v>
      </c>
      <c r="B12" s="9" t="s">
        <v>174</v>
      </c>
      <c r="C12" s="5">
        <v>24190</v>
      </c>
      <c r="D12" s="6">
        <v>52940</v>
      </c>
      <c r="E12" s="25">
        <v>0</v>
      </c>
      <c r="G12" s="6"/>
      <c r="H12" s="6">
        <v>32275.64</v>
      </c>
      <c r="I12" s="6"/>
      <c r="J12" s="6">
        <v>0</v>
      </c>
      <c r="K12" s="6">
        <f>SUM('Presentation Feeder'!H12,'Presentation Feeder'!J12)</f>
        <v>32275.64</v>
      </c>
      <c r="L12" s="7">
        <f t="shared" si="3"/>
        <v>20664.36</v>
      </c>
      <c r="M12" s="45">
        <f t="shared" si="1"/>
        <v>0.39033547412164715</v>
      </c>
      <c r="O12" s="14">
        <f t="shared" si="0"/>
        <v>52940</v>
      </c>
      <c r="P12" s="28">
        <f t="shared" si="2"/>
        <v>32275.64</v>
      </c>
      <c r="Q12" s="5">
        <v>24190</v>
      </c>
    </row>
    <row r="13" spans="1:17" x14ac:dyDescent="0.25">
      <c r="A13" s="8" t="s">
        <v>13</v>
      </c>
      <c r="B13" s="9" t="s">
        <v>167</v>
      </c>
      <c r="C13" s="5">
        <v>24308</v>
      </c>
      <c r="D13" s="6">
        <v>183361</v>
      </c>
      <c r="E13" s="25">
        <v>0</v>
      </c>
      <c r="G13" s="6"/>
      <c r="H13" s="6">
        <v>56015</v>
      </c>
      <c r="I13" s="6"/>
      <c r="J13" s="6">
        <v>0</v>
      </c>
      <c r="K13" s="6">
        <f>SUM('Presentation Feeder'!H13,'Presentation Feeder'!J13)</f>
        <v>56015</v>
      </c>
      <c r="L13" s="7">
        <f t="shared" si="3"/>
        <v>127346</v>
      </c>
      <c r="M13" s="45">
        <f t="shared" si="1"/>
        <v>0.69450973762141355</v>
      </c>
      <c r="O13" s="14">
        <f t="shared" si="0"/>
        <v>183361</v>
      </c>
      <c r="P13" s="28">
        <f t="shared" si="2"/>
        <v>56015</v>
      </c>
      <c r="Q13" s="5">
        <v>24308</v>
      </c>
    </row>
    <row r="14" spans="1:17" x14ac:dyDescent="0.25">
      <c r="A14" s="8" t="s">
        <v>13</v>
      </c>
      <c r="B14" s="9" t="s">
        <v>26</v>
      </c>
      <c r="C14" s="5">
        <v>24330</v>
      </c>
      <c r="D14" s="6">
        <v>420447</v>
      </c>
      <c r="E14" s="25">
        <v>-86954</v>
      </c>
      <c r="G14" s="6"/>
      <c r="H14" s="6">
        <v>235670.58</v>
      </c>
      <c r="I14" s="6"/>
      <c r="J14" s="6">
        <v>0</v>
      </c>
      <c r="K14" s="6">
        <f>SUM('Presentation Feeder'!H14,'Presentation Feeder'!J14)</f>
        <v>235670.58</v>
      </c>
      <c r="L14" s="7">
        <f t="shared" si="3"/>
        <v>97822.420000000013</v>
      </c>
      <c r="M14" s="45">
        <f t="shared" si="1"/>
        <v>0.23266290400454756</v>
      </c>
      <c r="O14" s="14">
        <f t="shared" si="0"/>
        <v>333493</v>
      </c>
      <c r="P14" s="28">
        <f t="shared" si="2"/>
        <v>235670.58</v>
      </c>
      <c r="Q14" s="5">
        <v>24330</v>
      </c>
    </row>
    <row r="15" spans="1:17" x14ac:dyDescent="0.25">
      <c r="A15" s="8" t="s">
        <v>13</v>
      </c>
      <c r="B15" s="9" t="s">
        <v>27</v>
      </c>
      <c r="C15" s="5">
        <v>24346</v>
      </c>
      <c r="D15" s="15">
        <v>9415</v>
      </c>
      <c r="E15" s="25">
        <v>0</v>
      </c>
      <c r="G15" s="15"/>
      <c r="H15" s="15">
        <v>1587.6</v>
      </c>
      <c r="I15" s="15"/>
      <c r="J15" s="6">
        <v>0</v>
      </c>
      <c r="K15" s="6">
        <f>SUM('Presentation Feeder'!H15,'Presentation Feeder'!J15)</f>
        <v>1587.6</v>
      </c>
      <c r="L15" s="7">
        <f t="shared" ref="L15:L21" si="4">D15-(H15+J15)</f>
        <v>7827.4</v>
      </c>
      <c r="M15" s="45">
        <f t="shared" si="1"/>
        <v>0.8313754646840148</v>
      </c>
      <c r="O15" s="14">
        <f t="shared" si="0"/>
        <v>9415</v>
      </c>
      <c r="P15" s="28">
        <f t="shared" si="2"/>
        <v>1587.6</v>
      </c>
      <c r="Q15" s="5">
        <v>24346</v>
      </c>
    </row>
    <row r="16" spans="1:17" x14ac:dyDescent="0.25">
      <c r="A16" s="8" t="s">
        <v>13</v>
      </c>
      <c r="B16" s="9" t="s">
        <v>27</v>
      </c>
      <c r="C16" s="5">
        <v>24349</v>
      </c>
      <c r="D16" s="6">
        <v>805</v>
      </c>
      <c r="E16" s="25">
        <v>0</v>
      </c>
      <c r="G16" s="6"/>
      <c r="H16" s="6">
        <v>0</v>
      </c>
      <c r="I16" s="6"/>
      <c r="J16" s="6">
        <v>0</v>
      </c>
      <c r="K16" s="6">
        <f>SUM('Presentation Feeder'!H16,'Presentation Feeder'!J16)</f>
        <v>0</v>
      </c>
      <c r="L16" s="7">
        <f>O16-(H16+J16)</f>
        <v>805</v>
      </c>
      <c r="M16" s="45">
        <f t="shared" si="1"/>
        <v>1</v>
      </c>
      <c r="O16" s="14">
        <f t="shared" si="0"/>
        <v>805</v>
      </c>
      <c r="P16" s="28">
        <f t="shared" si="2"/>
        <v>0</v>
      </c>
      <c r="Q16" s="5">
        <v>24349</v>
      </c>
    </row>
    <row r="17" spans="1:17" x14ac:dyDescent="0.25">
      <c r="A17" s="3" t="s">
        <v>11</v>
      </c>
      <c r="B17" s="4" t="s">
        <v>28</v>
      </c>
      <c r="C17" s="5">
        <v>25153</v>
      </c>
      <c r="D17" s="6">
        <v>16255.36</v>
      </c>
      <c r="E17" s="25">
        <v>4368.6400000000003</v>
      </c>
      <c r="G17" s="6"/>
      <c r="H17" s="6">
        <v>358.09</v>
      </c>
      <c r="I17" s="6"/>
      <c r="J17" s="6">
        <v>0</v>
      </c>
      <c r="K17" s="6">
        <f>SUM('Presentation Feeder'!H17,'Presentation Feeder'!J17)</f>
        <v>358.09</v>
      </c>
      <c r="L17" s="7">
        <f>O17-(H17+J17)</f>
        <v>20265.91</v>
      </c>
      <c r="M17" s="45">
        <f>L17/O17</f>
        <v>0.98263721877424359</v>
      </c>
      <c r="O17" s="14">
        <f t="shared" si="0"/>
        <v>20624</v>
      </c>
      <c r="P17" s="28">
        <f t="shared" si="2"/>
        <v>358.09</v>
      </c>
      <c r="Q17" s="5">
        <v>25153</v>
      </c>
    </row>
    <row r="18" spans="1:17" x14ac:dyDescent="0.25">
      <c r="A18" s="3" t="s">
        <v>11</v>
      </c>
      <c r="B18" s="4" t="s">
        <v>365</v>
      </c>
      <c r="C18" s="5">
        <v>26204</v>
      </c>
      <c r="D18" s="6">
        <v>51881</v>
      </c>
      <c r="E18" s="25">
        <v>0</v>
      </c>
      <c r="G18" s="6"/>
      <c r="H18" s="6">
        <v>0</v>
      </c>
      <c r="I18" s="6"/>
      <c r="J18" s="6">
        <v>0</v>
      </c>
      <c r="K18" s="6">
        <f>SUM('Presentation Feeder'!H18,'Presentation Feeder'!J18)</f>
        <v>0</v>
      </c>
      <c r="L18" s="7">
        <f>O18-(H18+J18)</f>
        <v>51881</v>
      </c>
      <c r="M18" s="45">
        <f>L18/O18</f>
        <v>1</v>
      </c>
      <c r="O18" s="14">
        <f t="shared" si="0"/>
        <v>51881</v>
      </c>
      <c r="P18" s="28">
        <f t="shared" si="2"/>
        <v>0</v>
      </c>
      <c r="Q18" s="5">
        <v>26204</v>
      </c>
    </row>
    <row r="19" spans="1:17" x14ac:dyDescent="0.25">
      <c r="A19" s="8" t="s">
        <v>13</v>
      </c>
      <c r="B19" s="9" t="s">
        <v>29</v>
      </c>
      <c r="C19" s="5">
        <v>27107</v>
      </c>
      <c r="D19" s="6">
        <v>2679</v>
      </c>
      <c r="E19" s="25">
        <v>0</v>
      </c>
      <c r="G19" s="6"/>
      <c r="H19" s="6">
        <v>0</v>
      </c>
      <c r="I19" s="6"/>
      <c r="J19" s="6">
        <v>0</v>
      </c>
      <c r="K19" s="6">
        <f>SUM('Presentation Feeder'!H19,'Presentation Feeder'!J19)</f>
        <v>0</v>
      </c>
      <c r="L19" s="7">
        <f>O19-(H19+J19)</f>
        <v>2679</v>
      </c>
      <c r="M19" s="45">
        <f t="shared" si="1"/>
        <v>1</v>
      </c>
      <c r="O19" s="14">
        <f t="shared" si="0"/>
        <v>2679</v>
      </c>
      <c r="P19" s="28">
        <f t="shared" si="2"/>
        <v>0</v>
      </c>
      <c r="Q19" s="5">
        <v>27107</v>
      </c>
    </row>
    <row r="20" spans="1:17" x14ac:dyDescent="0.25">
      <c r="A20" s="8" t="s">
        <v>13</v>
      </c>
      <c r="B20" s="9" t="s">
        <v>175</v>
      </c>
      <c r="C20" s="5">
        <v>27109</v>
      </c>
      <c r="D20" s="6">
        <v>2857.16</v>
      </c>
      <c r="E20" s="25">
        <v>0</v>
      </c>
      <c r="G20" s="6"/>
      <c r="H20" s="6">
        <v>1478.19</v>
      </c>
      <c r="I20" s="6"/>
      <c r="J20" s="6">
        <v>0</v>
      </c>
      <c r="K20" s="6">
        <f>SUM('Presentation Feeder'!H20,'Presentation Feeder'!J20)</f>
        <v>1478.19</v>
      </c>
      <c r="L20" s="7">
        <f>O20-(H20+J20)</f>
        <v>1378.9699999999998</v>
      </c>
      <c r="M20" s="45">
        <f t="shared" si="1"/>
        <v>0.48263660418037485</v>
      </c>
      <c r="O20" s="14">
        <f t="shared" si="0"/>
        <v>2857.16</v>
      </c>
      <c r="P20" s="28">
        <f t="shared" si="2"/>
        <v>1478.19</v>
      </c>
      <c r="Q20" s="5">
        <v>27109</v>
      </c>
    </row>
    <row r="21" spans="1:17" x14ac:dyDescent="0.25">
      <c r="A21" s="8" t="s">
        <v>13</v>
      </c>
      <c r="B21" s="9" t="s">
        <v>30</v>
      </c>
      <c r="C21" s="5">
        <v>27407</v>
      </c>
      <c r="D21" s="15">
        <v>100533</v>
      </c>
      <c r="E21" s="25">
        <v>0</v>
      </c>
      <c r="G21" s="15"/>
      <c r="H21" s="15">
        <v>67275.72</v>
      </c>
      <c r="I21" s="15"/>
      <c r="J21" s="6">
        <v>0</v>
      </c>
      <c r="K21" s="6">
        <f>SUM('Presentation Feeder'!H21,'Presentation Feeder'!J21)</f>
        <v>67275.72</v>
      </c>
      <c r="L21" s="7">
        <f t="shared" si="4"/>
        <v>33257.279999999999</v>
      </c>
      <c r="M21" s="45">
        <f t="shared" si="1"/>
        <v>0.3308095849124168</v>
      </c>
      <c r="O21" s="14">
        <f t="shared" si="0"/>
        <v>100533</v>
      </c>
      <c r="P21" s="28">
        <f t="shared" si="2"/>
        <v>67275.72</v>
      </c>
      <c r="Q21" s="5">
        <v>27407</v>
      </c>
    </row>
    <row r="22" spans="1:17" x14ac:dyDescent="0.25">
      <c r="A22" s="8" t="s">
        <v>13</v>
      </c>
      <c r="B22" s="9" t="s">
        <v>31</v>
      </c>
      <c r="C22" s="5">
        <v>27502</v>
      </c>
      <c r="D22" s="15">
        <v>98385.5</v>
      </c>
      <c r="E22" s="25">
        <v>451</v>
      </c>
      <c r="G22" s="15"/>
      <c r="H22" s="15">
        <v>97997</v>
      </c>
      <c r="I22" s="15"/>
      <c r="J22" s="6">
        <v>0</v>
      </c>
      <c r="K22" s="6">
        <f>SUM('Presentation Feeder'!H22,'Presentation Feeder'!J22)</f>
        <v>97997</v>
      </c>
      <c r="L22" s="7">
        <f t="shared" ref="L22:L27" si="5">O22-(H22+J22)</f>
        <v>839.5</v>
      </c>
      <c r="M22" s="45">
        <f t="shared" si="1"/>
        <v>8.532761433341295E-3</v>
      </c>
      <c r="O22" s="14">
        <f t="shared" si="0"/>
        <v>98836.5</v>
      </c>
      <c r="P22" s="28">
        <f t="shared" si="2"/>
        <v>97997</v>
      </c>
      <c r="Q22" s="5">
        <v>27502</v>
      </c>
    </row>
    <row r="23" spans="1:17" x14ac:dyDescent="0.25">
      <c r="A23" s="8" t="s">
        <v>13</v>
      </c>
      <c r="B23" s="9" t="s">
        <v>176</v>
      </c>
      <c r="C23" s="5">
        <v>27552</v>
      </c>
      <c r="D23" s="15">
        <v>200000</v>
      </c>
      <c r="E23" s="25">
        <v>0</v>
      </c>
      <c r="G23" s="15"/>
      <c r="H23" s="15">
        <v>195918</v>
      </c>
      <c r="I23" s="15"/>
      <c r="J23" s="6">
        <v>0</v>
      </c>
      <c r="K23" s="6">
        <f>SUM('Presentation Feeder'!H23,'Presentation Feeder'!J23)</f>
        <v>195918</v>
      </c>
      <c r="L23" s="7">
        <f t="shared" si="5"/>
        <v>4082</v>
      </c>
      <c r="M23" s="45">
        <f t="shared" si="1"/>
        <v>2.0410000000000001E-2</v>
      </c>
      <c r="O23" s="14">
        <f t="shared" si="0"/>
        <v>200000</v>
      </c>
      <c r="P23" s="28">
        <f t="shared" si="2"/>
        <v>195918</v>
      </c>
      <c r="Q23" s="5">
        <v>27552</v>
      </c>
    </row>
    <row r="24" spans="1:17" x14ac:dyDescent="0.25">
      <c r="A24" s="8" t="s">
        <v>13</v>
      </c>
      <c r="B24" s="9" t="s">
        <v>366</v>
      </c>
      <c r="C24" s="5">
        <v>27583</v>
      </c>
      <c r="D24" s="15">
        <v>25000</v>
      </c>
      <c r="E24" s="25">
        <v>0</v>
      </c>
      <c r="G24" s="15"/>
      <c r="H24" s="15">
        <v>16948.3</v>
      </c>
      <c r="I24" s="15"/>
      <c r="J24" s="6">
        <v>0</v>
      </c>
      <c r="K24" s="6">
        <f>SUM('Presentation Feeder'!H24,'Presentation Feeder'!J24)</f>
        <v>16948.3</v>
      </c>
      <c r="L24" s="7">
        <f t="shared" si="5"/>
        <v>8051.7000000000007</v>
      </c>
      <c r="M24" s="45">
        <f t="shared" si="1"/>
        <v>0.32206800000000002</v>
      </c>
      <c r="O24" s="14">
        <f t="shared" si="0"/>
        <v>25000</v>
      </c>
      <c r="P24" s="28">
        <f t="shared" si="2"/>
        <v>16948.3</v>
      </c>
      <c r="Q24" s="5">
        <v>27583</v>
      </c>
    </row>
    <row r="25" spans="1:17" x14ac:dyDescent="0.25">
      <c r="A25" s="8" t="s">
        <v>13</v>
      </c>
      <c r="B25" s="9" t="s">
        <v>32</v>
      </c>
      <c r="C25" s="5">
        <v>31200</v>
      </c>
      <c r="D25" s="15">
        <v>0</v>
      </c>
      <c r="E25" s="26">
        <v>137429</v>
      </c>
      <c r="G25" s="15"/>
      <c r="H25" s="15">
        <v>137429.04</v>
      </c>
      <c r="I25" s="15"/>
      <c r="J25" s="6">
        <v>0</v>
      </c>
      <c r="K25" s="6">
        <f>SUM('Presentation Feeder'!H25,'Presentation Feeder'!J25)</f>
        <v>137429.04</v>
      </c>
      <c r="L25" s="7">
        <f t="shared" si="5"/>
        <v>-4.0000000008149073E-2</v>
      </c>
      <c r="M25" s="45">
        <f>L25/O25</f>
        <v>-2.9105938344999287E-7</v>
      </c>
      <c r="O25" s="14">
        <f t="shared" si="0"/>
        <v>137429</v>
      </c>
      <c r="P25" s="28">
        <f t="shared" si="2"/>
        <v>137429.04</v>
      </c>
      <c r="Q25" s="5">
        <v>31200</v>
      </c>
    </row>
    <row r="26" spans="1:17" x14ac:dyDescent="0.25">
      <c r="A26" s="3" t="s">
        <v>11</v>
      </c>
      <c r="B26" s="4" t="s">
        <v>33</v>
      </c>
      <c r="C26" s="5">
        <v>31600</v>
      </c>
      <c r="D26" s="16">
        <v>26560.44</v>
      </c>
      <c r="E26" s="27">
        <v>10979.56</v>
      </c>
      <c r="G26" s="16"/>
      <c r="H26" s="16">
        <v>10922.41</v>
      </c>
      <c r="I26" s="16"/>
      <c r="J26" s="6">
        <v>0</v>
      </c>
      <c r="K26" s="6">
        <f>SUM('Presentation Feeder'!H26,'Presentation Feeder'!J26)</f>
        <v>10922.41</v>
      </c>
      <c r="L26" s="7">
        <f t="shared" si="5"/>
        <v>26617.59</v>
      </c>
      <c r="M26" s="45">
        <f>L26/O26</f>
        <v>0.70904608417687798</v>
      </c>
      <c r="O26" s="14">
        <f t="shared" si="0"/>
        <v>37540</v>
      </c>
      <c r="P26" s="28">
        <f t="shared" si="2"/>
        <v>10922.41</v>
      </c>
      <c r="Q26" s="5">
        <v>31600</v>
      </c>
    </row>
    <row r="27" spans="1:17" x14ac:dyDescent="0.25">
      <c r="A27" s="8" t="s">
        <v>13</v>
      </c>
      <c r="B27" s="9" t="s">
        <v>34</v>
      </c>
      <c r="C27" s="5">
        <v>31703</v>
      </c>
      <c r="D27" s="6">
        <v>30215</v>
      </c>
      <c r="E27" s="25">
        <v>0</v>
      </c>
      <c r="G27" s="6"/>
      <c r="H27" s="6">
        <v>874.98</v>
      </c>
      <c r="I27" s="6"/>
      <c r="J27" s="6">
        <v>0</v>
      </c>
      <c r="K27" s="6">
        <f>SUM('Presentation Feeder'!H27,'Presentation Feeder'!J27)</f>
        <v>874.98</v>
      </c>
      <c r="L27" s="7">
        <f t="shared" si="5"/>
        <v>29340.02</v>
      </c>
      <c r="M27" s="45">
        <f t="shared" si="1"/>
        <v>0.97104153566109552</v>
      </c>
      <c r="O27" s="14">
        <f t="shared" si="0"/>
        <v>30215</v>
      </c>
      <c r="P27" s="28">
        <f t="shared" si="2"/>
        <v>874.98</v>
      </c>
      <c r="Q27" s="5">
        <v>31703</v>
      </c>
    </row>
    <row r="28" spans="1:17" x14ac:dyDescent="0.25">
      <c r="C28" s="1"/>
      <c r="E28" s="1"/>
      <c r="M28" s="46"/>
      <c r="P28" s="28"/>
    </row>
    <row r="29" spans="1:17" x14ac:dyDescent="0.25">
      <c r="C29" s="1"/>
      <c r="D29" s="15"/>
      <c r="E29" s="26"/>
      <c r="G29" s="6"/>
      <c r="H29" s="15"/>
      <c r="I29" s="6"/>
      <c r="J29" s="15"/>
      <c r="K29" s="6"/>
      <c r="L29" s="15"/>
      <c r="M29" s="46"/>
      <c r="O29" s="15"/>
      <c r="P29" s="28"/>
    </row>
    <row r="30" spans="1:17" ht="15.75" thickBot="1" x14ac:dyDescent="0.3">
      <c r="B30" s="3" t="s">
        <v>35</v>
      </c>
      <c r="C30" s="1"/>
      <c r="D30" s="17">
        <f>SUM(D4:D27)</f>
        <v>4107931.71</v>
      </c>
      <c r="E30" s="26">
        <f>SUM(E4:E27)</f>
        <v>-78747.97</v>
      </c>
      <c r="G30" s="6"/>
      <c r="H30" s="17">
        <f>SUBTOTAL(9,H4:H27)</f>
        <v>3119959.8600000003</v>
      </c>
      <c r="I30" s="6"/>
      <c r="J30" s="17">
        <f>SUM(J4:J29)</f>
        <v>0</v>
      </c>
      <c r="K30" s="6">
        <f>SUM(K4:K29)</f>
        <v>3119959.8600000003</v>
      </c>
      <c r="L30" s="17">
        <f>SUM(L4:L29)</f>
        <v>909223.88</v>
      </c>
      <c r="M30" s="47">
        <f>L30/O30</f>
        <v>0.22565957242744158</v>
      </c>
      <c r="O30" s="17">
        <f>SUM(O4:O27)</f>
        <v>4029183.74</v>
      </c>
      <c r="P30" s="28">
        <f>SUM(P4:P29)</f>
        <v>3119959.8600000003</v>
      </c>
    </row>
    <row r="31" spans="1:17" ht="15.75" thickTop="1" x14ac:dyDescent="0.25">
      <c r="C31" s="1"/>
      <c r="D31" s="7"/>
      <c r="E31" s="1"/>
      <c r="H31" s="7"/>
      <c r="J31" s="7"/>
      <c r="L31" s="7"/>
    </row>
  </sheetData>
  <mergeCells count="2">
    <mergeCell ref="A1:M1"/>
    <mergeCell ref="A2:M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467FED-DBBB-4EC2-9736-149A6E39035D}">
  <sheetPr>
    <pageSetUpPr fitToPage="1"/>
  </sheetPr>
  <dimension ref="A1:R41"/>
  <sheetViews>
    <sheetView zoomScale="84" zoomScaleNormal="100" workbookViewId="0">
      <pane ySplit="3" topLeftCell="A4" activePane="bottomLeft" state="frozen"/>
      <selection activeCell="A3" sqref="A3"/>
      <selection pane="bottomLeft" activeCell="M3" sqref="M1:M1048576"/>
    </sheetView>
  </sheetViews>
  <sheetFormatPr defaultRowHeight="15" x14ac:dyDescent="0.25"/>
  <cols>
    <col min="1" max="1" width="8" customWidth="1"/>
    <col min="2" max="2" width="31.5703125" customWidth="1"/>
    <col min="3" max="3" width="7.42578125" style="1" customWidth="1"/>
    <col min="4" max="4" width="17" customWidth="1"/>
    <col min="5" max="5" width="13.85546875" style="1" customWidth="1"/>
    <col min="6" max="6" width="14.7109375" customWidth="1"/>
    <col min="7" max="7" width="1.5703125" customWidth="1"/>
    <col min="8" max="8" width="16.140625" customWidth="1"/>
    <col min="9" max="9" width="1.5703125" customWidth="1"/>
    <col min="10" max="10" width="15.140625" customWidth="1"/>
    <col min="11" max="11" width="1.5703125" customWidth="1"/>
    <col min="12" max="12" width="16.5703125" customWidth="1"/>
    <col min="13" max="13" width="14.5703125" customWidth="1"/>
    <col min="15" max="15" width="11.140625" bestFit="1" customWidth="1"/>
    <col min="17" max="17" width="12.7109375" bestFit="1" customWidth="1"/>
  </cols>
  <sheetData>
    <row r="1" spans="1:18" ht="18.75" x14ac:dyDescent="0.3">
      <c r="A1" s="48" t="s">
        <v>0</v>
      </c>
      <c r="B1" s="48"/>
      <c r="C1" s="48"/>
      <c r="D1" s="48"/>
      <c r="E1" s="48"/>
      <c r="F1" s="48"/>
      <c r="G1" s="48"/>
      <c r="H1" s="48"/>
      <c r="I1" s="48"/>
      <c r="J1" s="48"/>
      <c r="K1" s="48"/>
      <c r="L1" s="48"/>
      <c r="M1" s="48"/>
    </row>
    <row r="2" spans="1:18" x14ac:dyDescent="0.25">
      <c r="A2" s="49" t="s">
        <v>173</v>
      </c>
      <c r="B2" s="49"/>
      <c r="C2" s="49"/>
      <c r="D2" s="49"/>
      <c r="E2" s="49"/>
      <c r="F2" s="49"/>
      <c r="G2" s="49"/>
      <c r="H2" s="49"/>
      <c r="I2" s="49"/>
      <c r="J2" s="49"/>
      <c r="K2" s="49"/>
      <c r="L2" s="49"/>
      <c r="M2" s="49"/>
    </row>
    <row r="3" spans="1:18" s="2" customFormat="1" ht="25.5" x14ac:dyDescent="0.2">
      <c r="A3" s="31" t="s">
        <v>1</v>
      </c>
      <c r="B3" s="31" t="s">
        <v>2</v>
      </c>
      <c r="C3" s="31" t="s">
        <v>3</v>
      </c>
      <c r="D3" s="31" t="s">
        <v>4</v>
      </c>
      <c r="E3" s="31" t="s">
        <v>5</v>
      </c>
      <c r="F3" s="31" t="s">
        <v>6</v>
      </c>
      <c r="G3" s="31"/>
      <c r="H3" s="31" t="s">
        <v>7</v>
      </c>
      <c r="I3" s="31"/>
      <c r="J3" s="31" t="s">
        <v>8</v>
      </c>
      <c r="K3" s="31"/>
      <c r="L3" s="31" t="s">
        <v>9</v>
      </c>
      <c r="M3" s="31" t="s">
        <v>10</v>
      </c>
    </row>
    <row r="4" spans="1:18" x14ac:dyDescent="0.25">
      <c r="A4" s="3" t="s">
        <v>11</v>
      </c>
      <c r="B4" s="4" t="s">
        <v>12</v>
      </c>
      <c r="C4" s="5">
        <v>11000</v>
      </c>
      <c r="D4" s="6">
        <v>2624150.84</v>
      </c>
      <c r="E4" s="25">
        <v>-150529.17000000001</v>
      </c>
      <c r="F4" s="6">
        <f>D4+E4</f>
        <v>2473621.67</v>
      </c>
      <c r="G4" s="6"/>
      <c r="H4" s="6">
        <v>2076714.17</v>
      </c>
      <c r="I4" s="6">
        <v>1294005.8600000001</v>
      </c>
      <c r="J4" s="6">
        <v>0</v>
      </c>
      <c r="K4" s="6"/>
      <c r="L4" s="7">
        <f>F4-(H4+J4)</f>
        <v>396907.5</v>
      </c>
      <c r="M4" s="53">
        <f>L4/D4</f>
        <v>0.15125178551092741</v>
      </c>
      <c r="N4" s="7"/>
    </row>
    <row r="5" spans="1:18" x14ac:dyDescent="0.25">
      <c r="A5" s="8" t="s">
        <v>13</v>
      </c>
      <c r="B5" s="9" t="s">
        <v>14</v>
      </c>
      <c r="C5" s="5">
        <v>21000</v>
      </c>
      <c r="D5" s="6">
        <v>62713</v>
      </c>
      <c r="E5" s="25">
        <v>-407</v>
      </c>
      <c r="F5" s="6">
        <f>D5+E5</f>
        <v>62306</v>
      </c>
      <c r="G5" s="6"/>
      <c r="H5" s="6">
        <v>62713</v>
      </c>
      <c r="I5" s="6"/>
      <c r="J5" s="6">
        <v>0</v>
      </c>
      <c r="K5" s="6"/>
      <c r="L5" s="7">
        <f t="shared" ref="L5:L21" si="0">F5-(H5+J5)</f>
        <v>-407</v>
      </c>
      <c r="M5" s="53">
        <f t="shared" ref="M5:M34" si="1">L5/D5</f>
        <v>-6.4898824805064339E-3</v>
      </c>
    </row>
    <row r="6" spans="1:18" x14ac:dyDescent="0.25">
      <c r="A6" s="10" t="s">
        <v>15</v>
      </c>
      <c r="B6" s="11" t="s">
        <v>16</v>
      </c>
      <c r="C6" s="12">
        <v>23000</v>
      </c>
      <c r="D6" s="13">
        <v>2200</v>
      </c>
      <c r="E6" s="25">
        <v>5551</v>
      </c>
      <c r="F6" s="14">
        <f>D6+E6</f>
        <v>7751</v>
      </c>
      <c r="G6" s="14"/>
      <c r="H6" s="14">
        <v>1044.48</v>
      </c>
      <c r="I6" s="14"/>
      <c r="J6" s="14">
        <v>0</v>
      </c>
      <c r="K6" s="14"/>
      <c r="L6" s="7">
        <f t="shared" si="0"/>
        <v>6706.52</v>
      </c>
      <c r="M6" s="53">
        <f>L6/F6</f>
        <v>0.86524577473874342</v>
      </c>
    </row>
    <row r="7" spans="1:18" x14ac:dyDescent="0.25">
      <c r="A7" s="10" t="s">
        <v>15</v>
      </c>
      <c r="B7" s="11" t="s">
        <v>17</v>
      </c>
      <c r="C7" s="12">
        <v>23005</v>
      </c>
      <c r="D7" s="13"/>
      <c r="E7" s="25">
        <v>0</v>
      </c>
      <c r="F7" s="14">
        <f t="shared" ref="F7:F34" si="2">D7+E7</f>
        <v>0</v>
      </c>
      <c r="G7" s="14"/>
      <c r="H7" s="14">
        <v>0</v>
      </c>
      <c r="I7" s="14"/>
      <c r="J7" s="14">
        <v>0</v>
      </c>
      <c r="K7" s="14"/>
      <c r="L7" s="7">
        <v>0</v>
      </c>
      <c r="M7" s="53" t="e">
        <f t="shared" si="1"/>
        <v>#DIV/0!</v>
      </c>
    </row>
    <row r="8" spans="1:18" x14ac:dyDescent="0.25">
      <c r="A8" s="10" t="s">
        <v>15</v>
      </c>
      <c r="B8" s="11" t="s">
        <v>18</v>
      </c>
      <c r="C8" s="12">
        <v>23008</v>
      </c>
      <c r="D8" s="13"/>
      <c r="E8" s="25">
        <v>0</v>
      </c>
      <c r="F8" s="14">
        <f t="shared" si="2"/>
        <v>0</v>
      </c>
      <c r="G8" s="14"/>
      <c r="H8" s="14">
        <v>213.29</v>
      </c>
      <c r="I8" s="14"/>
      <c r="J8" s="14">
        <v>0</v>
      </c>
      <c r="K8" s="14"/>
      <c r="L8" s="7">
        <f t="shared" si="0"/>
        <v>-213.29</v>
      </c>
      <c r="M8" s="53" t="e">
        <f t="shared" si="1"/>
        <v>#DIV/0!</v>
      </c>
    </row>
    <row r="9" spans="1:18" x14ac:dyDescent="0.25">
      <c r="A9" s="10" t="s">
        <v>15</v>
      </c>
      <c r="B9" s="11" t="s">
        <v>203</v>
      </c>
      <c r="C9" s="12">
        <v>23009</v>
      </c>
      <c r="D9" s="13"/>
      <c r="E9" s="25">
        <v>0</v>
      </c>
      <c r="F9" s="14">
        <f t="shared" si="2"/>
        <v>0</v>
      </c>
      <c r="G9" s="14"/>
      <c r="H9" s="14">
        <v>245.95</v>
      </c>
      <c r="I9" s="14"/>
      <c r="J9" s="14">
        <v>0</v>
      </c>
      <c r="K9" s="14"/>
      <c r="L9" s="7">
        <f t="shared" si="0"/>
        <v>-245.95</v>
      </c>
      <c r="M9" s="53" t="e">
        <f t="shared" si="1"/>
        <v>#DIV/0!</v>
      </c>
    </row>
    <row r="10" spans="1:18" x14ac:dyDescent="0.25">
      <c r="A10" s="10" t="s">
        <v>15</v>
      </c>
      <c r="B10" s="11" t="s">
        <v>19</v>
      </c>
      <c r="C10" s="12">
        <v>23010</v>
      </c>
      <c r="D10" s="13"/>
      <c r="E10" s="25">
        <v>0</v>
      </c>
      <c r="F10" s="14">
        <f t="shared" si="2"/>
        <v>0</v>
      </c>
      <c r="G10" s="14"/>
      <c r="H10" s="14">
        <v>1363.86</v>
      </c>
      <c r="I10" s="14"/>
      <c r="J10" s="14">
        <v>0</v>
      </c>
      <c r="K10" s="14"/>
      <c r="L10" s="7">
        <f t="shared" si="0"/>
        <v>-1363.86</v>
      </c>
      <c r="M10" s="53" t="e">
        <f t="shared" si="1"/>
        <v>#DIV/0!</v>
      </c>
    </row>
    <row r="11" spans="1:18" x14ac:dyDescent="0.25">
      <c r="A11" s="10" t="s">
        <v>15</v>
      </c>
      <c r="B11" s="11" t="s">
        <v>201</v>
      </c>
      <c r="C11" s="12">
        <v>23013</v>
      </c>
      <c r="D11" s="13"/>
      <c r="E11" s="25">
        <v>0</v>
      </c>
      <c r="F11" s="14">
        <f t="shared" si="2"/>
        <v>0</v>
      </c>
      <c r="G11" s="14"/>
      <c r="H11" s="14">
        <v>392.17</v>
      </c>
      <c r="I11" s="14"/>
      <c r="J11" s="14">
        <v>0</v>
      </c>
      <c r="K11" s="14"/>
      <c r="L11" s="7">
        <f t="shared" si="0"/>
        <v>-392.17</v>
      </c>
      <c r="M11" s="53" t="e">
        <f t="shared" si="1"/>
        <v>#DIV/0!</v>
      </c>
    </row>
    <row r="12" spans="1:18" x14ac:dyDescent="0.25">
      <c r="A12" s="10" t="s">
        <v>15</v>
      </c>
      <c r="B12" s="11" t="s">
        <v>202</v>
      </c>
      <c r="C12" s="12">
        <v>23014</v>
      </c>
      <c r="D12" s="13"/>
      <c r="E12" s="25">
        <v>0</v>
      </c>
      <c r="F12" s="14">
        <f t="shared" si="2"/>
        <v>0</v>
      </c>
      <c r="G12" s="14"/>
      <c r="H12" s="14">
        <v>493.36</v>
      </c>
      <c r="I12" s="14"/>
      <c r="J12" s="14">
        <v>0</v>
      </c>
      <c r="K12" s="14"/>
      <c r="L12" s="7">
        <f t="shared" si="0"/>
        <v>-493.36</v>
      </c>
      <c r="M12" s="53" t="e">
        <f t="shared" si="1"/>
        <v>#DIV/0!</v>
      </c>
    </row>
    <row r="13" spans="1:18" x14ac:dyDescent="0.25">
      <c r="A13" s="8" t="s">
        <v>13</v>
      </c>
      <c r="B13" s="9" t="s">
        <v>20</v>
      </c>
      <c r="C13" s="5">
        <v>24101</v>
      </c>
      <c r="D13" s="6">
        <v>62842</v>
      </c>
      <c r="E13" s="25">
        <v>1</v>
      </c>
      <c r="F13" s="14">
        <f t="shared" si="2"/>
        <v>62843</v>
      </c>
      <c r="G13" s="6"/>
      <c r="H13" s="6">
        <v>59903.63</v>
      </c>
      <c r="I13" s="6"/>
      <c r="J13" s="6">
        <v>0</v>
      </c>
      <c r="K13" s="6"/>
      <c r="L13" s="7">
        <f t="shared" si="0"/>
        <v>2939.3700000000026</v>
      </c>
      <c r="M13" s="53">
        <f t="shared" si="1"/>
        <v>4.6773972820725034E-2</v>
      </c>
    </row>
    <row r="14" spans="1:18" x14ac:dyDescent="0.25">
      <c r="A14" s="8" t="s">
        <v>13</v>
      </c>
      <c r="B14" s="9" t="s">
        <v>21</v>
      </c>
      <c r="C14" s="5">
        <v>24106</v>
      </c>
      <c r="D14" s="6">
        <v>92561.27</v>
      </c>
      <c r="E14" s="25">
        <v>0</v>
      </c>
      <c r="F14" s="14">
        <f t="shared" si="2"/>
        <v>92561.27</v>
      </c>
      <c r="G14" s="6"/>
      <c r="H14" s="6">
        <v>41545.47</v>
      </c>
      <c r="I14" s="6"/>
      <c r="J14" s="6">
        <v>0</v>
      </c>
      <c r="K14" s="6"/>
      <c r="L14" s="7">
        <f t="shared" si="0"/>
        <v>51015.8</v>
      </c>
      <c r="M14" s="53">
        <f t="shared" si="1"/>
        <v>0.55115708762422988</v>
      </c>
    </row>
    <row r="15" spans="1:18" x14ac:dyDescent="0.25">
      <c r="A15" s="8" t="s">
        <v>13</v>
      </c>
      <c r="B15" s="9" t="s">
        <v>22</v>
      </c>
      <c r="C15" s="5">
        <v>24154</v>
      </c>
      <c r="D15" s="6">
        <v>6260.14</v>
      </c>
      <c r="E15" s="25">
        <v>14742</v>
      </c>
      <c r="F15" s="14">
        <f t="shared" si="2"/>
        <v>21002.14</v>
      </c>
      <c r="G15" s="6"/>
      <c r="H15" s="6">
        <v>0</v>
      </c>
      <c r="I15" s="6"/>
      <c r="J15" s="6">
        <v>0</v>
      </c>
      <c r="K15" s="6"/>
      <c r="L15" s="7">
        <f t="shared" si="0"/>
        <v>21002.14</v>
      </c>
      <c r="M15" s="53">
        <f>L15/F15</f>
        <v>1</v>
      </c>
      <c r="R15" s="29"/>
    </row>
    <row r="16" spans="1:18" x14ac:dyDescent="0.25">
      <c r="A16" s="8" t="s">
        <v>13</v>
      </c>
      <c r="B16" s="9" t="s">
        <v>23</v>
      </c>
      <c r="C16" s="5">
        <v>24174</v>
      </c>
      <c r="D16" s="6">
        <v>7233</v>
      </c>
      <c r="E16" s="25">
        <v>0</v>
      </c>
      <c r="F16" s="14">
        <f t="shared" si="2"/>
        <v>7233</v>
      </c>
      <c r="G16" s="6"/>
      <c r="H16" s="6">
        <v>4468.32</v>
      </c>
      <c r="I16" s="6"/>
      <c r="J16" s="6">
        <v>0</v>
      </c>
      <c r="K16" s="6"/>
      <c r="L16" s="7">
        <f t="shared" si="0"/>
        <v>2764.6800000000003</v>
      </c>
      <c r="M16" s="53">
        <f t="shared" si="1"/>
        <v>0.38223143923683123</v>
      </c>
    </row>
    <row r="17" spans="1:17" x14ac:dyDescent="0.25">
      <c r="A17" s="8" t="s">
        <v>13</v>
      </c>
      <c r="B17" s="9" t="s">
        <v>24</v>
      </c>
      <c r="C17" s="5">
        <v>24176</v>
      </c>
      <c r="D17" s="6">
        <v>10300</v>
      </c>
      <c r="E17" s="25">
        <v>0</v>
      </c>
      <c r="F17" s="14">
        <f t="shared" si="2"/>
        <v>10300</v>
      </c>
      <c r="G17" s="6"/>
      <c r="H17" s="6">
        <v>9864.7199999999993</v>
      </c>
      <c r="I17" s="6"/>
      <c r="J17" s="6">
        <v>0</v>
      </c>
      <c r="K17" s="6"/>
      <c r="L17" s="7">
        <f t="shared" si="0"/>
        <v>435.28000000000065</v>
      </c>
      <c r="M17" s="53">
        <f t="shared" si="1"/>
        <v>4.2260194174757348E-2</v>
      </c>
    </row>
    <row r="18" spans="1:17" x14ac:dyDescent="0.25">
      <c r="A18" s="8" t="s">
        <v>13</v>
      </c>
      <c r="B18" s="9" t="s">
        <v>25</v>
      </c>
      <c r="C18" s="5">
        <v>24189</v>
      </c>
      <c r="D18" s="6">
        <v>20537</v>
      </c>
      <c r="E18" s="25">
        <v>-8829</v>
      </c>
      <c r="F18" s="14">
        <f t="shared" si="2"/>
        <v>11708</v>
      </c>
      <c r="G18" s="6"/>
      <c r="H18" s="6">
        <v>10000</v>
      </c>
      <c r="I18" s="6"/>
      <c r="J18" s="6">
        <v>0</v>
      </c>
      <c r="K18" s="6"/>
      <c r="L18" s="7">
        <f t="shared" si="0"/>
        <v>1708</v>
      </c>
      <c r="M18" s="53">
        <f t="shared" si="1"/>
        <v>8.3166966937722159E-2</v>
      </c>
    </row>
    <row r="19" spans="1:17" x14ac:dyDescent="0.25">
      <c r="A19" s="8" t="s">
        <v>13</v>
      </c>
      <c r="B19" s="9" t="s">
        <v>174</v>
      </c>
      <c r="C19" s="5">
        <v>24190</v>
      </c>
      <c r="D19" s="6">
        <v>52940</v>
      </c>
      <c r="E19" s="25">
        <v>0</v>
      </c>
      <c r="F19" s="14">
        <f t="shared" si="2"/>
        <v>52940</v>
      </c>
      <c r="G19" s="6"/>
      <c r="H19" s="6">
        <v>32275.64</v>
      </c>
      <c r="I19" s="6"/>
      <c r="J19" s="6">
        <v>0</v>
      </c>
      <c r="K19" s="6"/>
      <c r="L19" s="7">
        <f t="shared" si="0"/>
        <v>20664.36</v>
      </c>
      <c r="M19" s="53">
        <f t="shared" si="1"/>
        <v>0.39033547412164715</v>
      </c>
    </row>
    <row r="20" spans="1:17" x14ac:dyDescent="0.25">
      <c r="A20" s="8" t="s">
        <v>13</v>
      </c>
      <c r="B20" s="9" t="s">
        <v>167</v>
      </c>
      <c r="C20" s="5">
        <v>24308</v>
      </c>
      <c r="D20" s="6">
        <v>183361</v>
      </c>
      <c r="E20" s="25">
        <v>0</v>
      </c>
      <c r="F20" s="14">
        <f t="shared" si="2"/>
        <v>183361</v>
      </c>
      <c r="G20" s="6"/>
      <c r="H20" s="6">
        <v>56015</v>
      </c>
      <c r="I20" s="6"/>
      <c r="J20" s="6">
        <v>0</v>
      </c>
      <c r="K20" s="6"/>
      <c r="L20" s="7">
        <f t="shared" si="0"/>
        <v>127346</v>
      </c>
      <c r="M20" s="53">
        <f t="shared" si="1"/>
        <v>0.69450973762141355</v>
      </c>
    </row>
    <row r="21" spans="1:17" x14ac:dyDescent="0.25">
      <c r="A21" s="8" t="s">
        <v>13</v>
      </c>
      <c r="B21" s="9" t="s">
        <v>26</v>
      </c>
      <c r="C21" s="5">
        <v>24330</v>
      </c>
      <c r="D21" s="6">
        <v>420447</v>
      </c>
      <c r="E21" s="25">
        <v>-86954</v>
      </c>
      <c r="F21" s="14">
        <f t="shared" si="2"/>
        <v>333493</v>
      </c>
      <c r="G21" s="6"/>
      <c r="H21" s="6">
        <v>235670.58</v>
      </c>
      <c r="I21" s="6"/>
      <c r="J21" s="6">
        <v>0</v>
      </c>
      <c r="K21" s="6"/>
      <c r="L21" s="7">
        <f t="shared" si="0"/>
        <v>97822.420000000013</v>
      </c>
      <c r="M21" s="53">
        <f t="shared" si="1"/>
        <v>0.23266290400454756</v>
      </c>
    </row>
    <row r="22" spans="1:17" x14ac:dyDescent="0.25">
      <c r="A22" s="8" t="s">
        <v>13</v>
      </c>
      <c r="B22" s="9" t="s">
        <v>27</v>
      </c>
      <c r="C22" s="5">
        <v>24346</v>
      </c>
      <c r="D22" s="15">
        <v>9415</v>
      </c>
      <c r="E22" s="25">
        <v>0</v>
      </c>
      <c r="F22" s="14">
        <f t="shared" si="2"/>
        <v>9415</v>
      </c>
      <c r="G22" s="15"/>
      <c r="H22" s="15">
        <v>1587.6</v>
      </c>
      <c r="I22" s="15"/>
      <c r="J22" s="15">
        <v>0</v>
      </c>
      <c r="K22" s="15"/>
      <c r="L22" s="7">
        <f t="shared" ref="L22:L28" si="3">D22-(H22+J22)</f>
        <v>7827.4</v>
      </c>
      <c r="M22" s="53">
        <f t="shared" si="1"/>
        <v>0.8313754646840148</v>
      </c>
    </row>
    <row r="23" spans="1:17" x14ac:dyDescent="0.25">
      <c r="A23" s="8" t="s">
        <v>13</v>
      </c>
      <c r="B23" s="9" t="s">
        <v>27</v>
      </c>
      <c r="C23" s="5">
        <v>24349</v>
      </c>
      <c r="D23" s="6">
        <v>805</v>
      </c>
      <c r="E23" s="25">
        <v>0</v>
      </c>
      <c r="F23" s="14">
        <f t="shared" si="2"/>
        <v>805</v>
      </c>
      <c r="G23" s="6"/>
      <c r="H23" s="6">
        <v>0</v>
      </c>
      <c r="I23" s="6"/>
      <c r="J23" s="6">
        <v>0</v>
      </c>
      <c r="K23" s="6"/>
      <c r="L23" s="7">
        <f t="shared" ref="L23:L27" si="4">F23-(H23+J23)</f>
        <v>805</v>
      </c>
      <c r="M23" s="53">
        <f t="shared" si="1"/>
        <v>1</v>
      </c>
    </row>
    <row r="24" spans="1:17" x14ac:dyDescent="0.25">
      <c r="A24" s="3" t="s">
        <v>11</v>
      </c>
      <c r="B24" s="4" t="s">
        <v>28</v>
      </c>
      <c r="C24" s="5">
        <v>25153</v>
      </c>
      <c r="D24" s="6">
        <v>16255.36</v>
      </c>
      <c r="E24" s="25">
        <v>4368.6400000000003</v>
      </c>
      <c r="F24" s="14">
        <f t="shared" si="2"/>
        <v>20624</v>
      </c>
      <c r="G24" s="6"/>
      <c r="H24" s="6">
        <v>358.09</v>
      </c>
      <c r="I24" s="6"/>
      <c r="J24" s="6">
        <v>0</v>
      </c>
      <c r="K24" s="6"/>
      <c r="L24" s="7">
        <f t="shared" si="4"/>
        <v>20265.91</v>
      </c>
      <c r="M24" s="53">
        <f>L24/F24</f>
        <v>0.98263721877424359</v>
      </c>
    </row>
    <row r="25" spans="1:17" x14ac:dyDescent="0.25">
      <c r="A25" s="3" t="s">
        <v>11</v>
      </c>
      <c r="B25" s="4" t="s">
        <v>401</v>
      </c>
      <c r="C25" s="5">
        <v>26204</v>
      </c>
      <c r="D25" s="6">
        <v>51881</v>
      </c>
      <c r="E25" s="25">
        <v>0</v>
      </c>
      <c r="F25" s="14">
        <f t="shared" si="2"/>
        <v>51881</v>
      </c>
      <c r="G25" s="6"/>
      <c r="H25" s="6">
        <v>0</v>
      </c>
      <c r="I25" s="6"/>
      <c r="J25" s="6">
        <v>0</v>
      </c>
      <c r="K25" s="6"/>
      <c r="L25" s="7">
        <f t="shared" si="4"/>
        <v>51881</v>
      </c>
      <c r="M25" s="53">
        <f t="shared" si="1"/>
        <v>1</v>
      </c>
    </row>
    <row r="26" spans="1:17" x14ac:dyDescent="0.25">
      <c r="A26" s="8" t="s">
        <v>13</v>
      </c>
      <c r="B26" s="9" t="s">
        <v>29</v>
      </c>
      <c r="C26" s="5">
        <v>27107</v>
      </c>
      <c r="D26" s="6">
        <v>2679</v>
      </c>
      <c r="E26" s="25">
        <v>0</v>
      </c>
      <c r="F26" s="14">
        <f t="shared" si="2"/>
        <v>2679</v>
      </c>
      <c r="G26" s="6"/>
      <c r="H26" s="6">
        <v>0</v>
      </c>
      <c r="I26" s="6"/>
      <c r="J26" s="6">
        <v>0</v>
      </c>
      <c r="K26" s="6"/>
      <c r="L26" s="7">
        <f t="shared" si="4"/>
        <v>2679</v>
      </c>
      <c r="M26" s="53">
        <f t="shared" si="1"/>
        <v>1</v>
      </c>
    </row>
    <row r="27" spans="1:17" x14ac:dyDescent="0.25">
      <c r="A27" s="8" t="s">
        <v>13</v>
      </c>
      <c r="B27" s="9" t="s">
        <v>175</v>
      </c>
      <c r="C27" s="5">
        <v>27109</v>
      </c>
      <c r="D27" s="6">
        <v>2857.16</v>
      </c>
      <c r="E27" s="25">
        <v>0</v>
      </c>
      <c r="F27" s="14">
        <f t="shared" si="2"/>
        <v>2857.16</v>
      </c>
      <c r="G27" s="6"/>
      <c r="H27" s="6">
        <v>1478.19</v>
      </c>
      <c r="I27" s="6"/>
      <c r="J27" s="6">
        <v>0</v>
      </c>
      <c r="K27" s="6"/>
      <c r="L27" s="7">
        <f t="shared" si="4"/>
        <v>1378.9699999999998</v>
      </c>
      <c r="M27" s="53">
        <f t="shared" si="1"/>
        <v>0.48263660418037485</v>
      </c>
    </row>
    <row r="28" spans="1:17" x14ac:dyDescent="0.25">
      <c r="A28" s="8" t="s">
        <v>13</v>
      </c>
      <c r="B28" s="9" t="s">
        <v>30</v>
      </c>
      <c r="C28" s="5">
        <v>27407</v>
      </c>
      <c r="D28" s="15">
        <v>100533</v>
      </c>
      <c r="E28" s="25">
        <v>0</v>
      </c>
      <c r="F28" s="14">
        <f t="shared" si="2"/>
        <v>100533</v>
      </c>
      <c r="G28" s="15"/>
      <c r="H28" s="15">
        <v>67275.72</v>
      </c>
      <c r="I28" s="15"/>
      <c r="J28" s="15">
        <v>0</v>
      </c>
      <c r="K28" s="15"/>
      <c r="L28" s="7">
        <f t="shared" si="3"/>
        <v>33257.279999999999</v>
      </c>
      <c r="M28" s="53">
        <f t="shared" si="1"/>
        <v>0.3308095849124168</v>
      </c>
    </row>
    <row r="29" spans="1:17" x14ac:dyDescent="0.25">
      <c r="A29" s="8" t="s">
        <v>13</v>
      </c>
      <c r="B29" s="9" t="s">
        <v>31</v>
      </c>
      <c r="C29" s="5">
        <v>27502</v>
      </c>
      <c r="D29" s="15">
        <v>98385.5</v>
      </c>
      <c r="E29" s="25">
        <v>451</v>
      </c>
      <c r="F29" s="14">
        <f t="shared" si="2"/>
        <v>98836.5</v>
      </c>
      <c r="G29" s="15"/>
      <c r="H29" s="15">
        <v>97997</v>
      </c>
      <c r="I29" s="15"/>
      <c r="J29" s="15">
        <v>0</v>
      </c>
      <c r="K29" s="15"/>
      <c r="L29" s="7">
        <f t="shared" ref="L29:L31" si="5">F29-(H29+J29)</f>
        <v>839.5</v>
      </c>
      <c r="M29" s="53">
        <f t="shared" si="1"/>
        <v>8.532761433341295E-3</v>
      </c>
    </row>
    <row r="30" spans="1:17" x14ac:dyDescent="0.25">
      <c r="A30" s="8" t="s">
        <v>13</v>
      </c>
      <c r="B30" s="9" t="s">
        <v>176</v>
      </c>
      <c r="C30" s="5">
        <v>27552</v>
      </c>
      <c r="D30" s="15">
        <v>200000</v>
      </c>
      <c r="E30" s="25">
        <v>0</v>
      </c>
      <c r="F30" s="14">
        <f t="shared" si="2"/>
        <v>200000</v>
      </c>
      <c r="G30" s="15"/>
      <c r="H30" s="15">
        <v>195918</v>
      </c>
      <c r="I30" s="15"/>
      <c r="J30" s="15">
        <v>0</v>
      </c>
      <c r="K30" s="15"/>
      <c r="L30" s="7">
        <f t="shared" si="5"/>
        <v>4082</v>
      </c>
      <c r="M30" s="53">
        <f t="shared" si="1"/>
        <v>2.0410000000000001E-2</v>
      </c>
    </row>
    <row r="31" spans="1:17" x14ac:dyDescent="0.25">
      <c r="A31" s="8" t="s">
        <v>13</v>
      </c>
      <c r="B31" s="9" t="s">
        <v>366</v>
      </c>
      <c r="C31" s="5">
        <v>27583</v>
      </c>
      <c r="D31" s="15">
        <v>25000</v>
      </c>
      <c r="E31" s="25">
        <v>0</v>
      </c>
      <c r="F31" s="14">
        <f t="shared" si="2"/>
        <v>25000</v>
      </c>
      <c r="G31" s="15"/>
      <c r="H31" s="15">
        <v>16948.3</v>
      </c>
      <c r="I31" s="15"/>
      <c r="J31" s="15">
        <v>0</v>
      </c>
      <c r="K31" s="15"/>
      <c r="L31" s="7">
        <f t="shared" si="5"/>
        <v>8051.7000000000007</v>
      </c>
      <c r="M31" s="53">
        <f t="shared" si="1"/>
        <v>0.32206800000000002</v>
      </c>
    </row>
    <row r="32" spans="1:17" x14ac:dyDescent="0.25">
      <c r="A32" s="8" t="s">
        <v>13</v>
      </c>
      <c r="B32" s="9" t="s">
        <v>32</v>
      </c>
      <c r="C32" s="5">
        <v>31200</v>
      </c>
      <c r="D32" s="15">
        <v>0</v>
      </c>
      <c r="E32" s="26">
        <v>137429</v>
      </c>
      <c r="F32" s="14">
        <f t="shared" si="2"/>
        <v>137429</v>
      </c>
      <c r="G32" s="15"/>
      <c r="H32" s="15">
        <v>137429.04</v>
      </c>
      <c r="I32" s="15"/>
      <c r="J32" s="15">
        <v>0</v>
      </c>
      <c r="K32" s="15"/>
      <c r="L32" s="7">
        <f>(D32+E32)-(H32+J32)</f>
        <v>-4.0000000008149073E-2</v>
      </c>
      <c r="M32" s="53">
        <f>L32/F32</f>
        <v>-2.9105938344999287E-7</v>
      </c>
      <c r="O32" s="7"/>
      <c r="Q32" s="7"/>
    </row>
    <row r="33" spans="1:17" x14ac:dyDescent="0.25">
      <c r="A33" s="3" t="s">
        <v>11</v>
      </c>
      <c r="B33" s="4" t="s">
        <v>33</v>
      </c>
      <c r="C33" s="5">
        <v>31600</v>
      </c>
      <c r="D33" s="16">
        <v>26560.44</v>
      </c>
      <c r="E33" s="27">
        <v>10979.56</v>
      </c>
      <c r="F33" s="14">
        <f t="shared" si="2"/>
        <v>37540</v>
      </c>
      <c r="G33" s="16"/>
      <c r="H33" s="16">
        <v>10922.41</v>
      </c>
      <c r="I33" s="16"/>
      <c r="J33" s="16">
        <v>0</v>
      </c>
      <c r="K33" s="16"/>
      <c r="L33" s="7">
        <f>(D33+E33)-(H33+J33)</f>
        <v>26617.59</v>
      </c>
      <c r="M33" s="53">
        <f>L33/F33</f>
        <v>0.70904608417687798</v>
      </c>
      <c r="Q33" s="7"/>
    </row>
    <row r="34" spans="1:17" x14ac:dyDescent="0.25">
      <c r="A34" s="8" t="s">
        <v>13</v>
      </c>
      <c r="B34" s="9" t="s">
        <v>34</v>
      </c>
      <c r="C34" s="5">
        <v>31703</v>
      </c>
      <c r="D34" s="6">
        <v>30215</v>
      </c>
      <c r="E34" s="25">
        <v>0</v>
      </c>
      <c r="F34" s="14">
        <f t="shared" si="2"/>
        <v>30215</v>
      </c>
      <c r="G34" s="6"/>
      <c r="H34" s="6">
        <v>874.98</v>
      </c>
      <c r="I34" s="6"/>
      <c r="J34" s="6">
        <v>0</v>
      </c>
      <c r="K34" s="6"/>
      <c r="L34" s="7">
        <f>F34-(H34+J34)</f>
        <v>29340.02</v>
      </c>
      <c r="M34" s="53">
        <f t="shared" si="1"/>
        <v>0.97104153566109552</v>
      </c>
    </row>
    <row r="36" spans="1:17" x14ac:dyDescent="0.25">
      <c r="D36" s="15"/>
      <c r="E36" s="26"/>
      <c r="F36" s="15"/>
      <c r="G36" s="6"/>
      <c r="H36" s="15"/>
      <c r="I36" s="6"/>
      <c r="J36" s="15"/>
      <c r="K36" s="6"/>
      <c r="L36" s="15"/>
    </row>
    <row r="37" spans="1:17" ht="15.75" thickBot="1" x14ac:dyDescent="0.3">
      <c r="B37" s="3" t="s">
        <v>35</v>
      </c>
      <c r="D37" s="17">
        <f>SUM(D4:D34)</f>
        <v>4110131.71</v>
      </c>
      <c r="E37" s="26">
        <f>SUM(E4:E34)</f>
        <v>-73196.97</v>
      </c>
      <c r="F37" s="17">
        <f>SUM(F4:F34)</f>
        <v>4036934.74</v>
      </c>
      <c r="G37" s="6"/>
      <c r="H37" s="17">
        <f>SUBTOTAL(9,H4:H34)</f>
        <v>3123712.97</v>
      </c>
      <c r="I37" s="6"/>
      <c r="J37" s="17">
        <f>SUM(J4:J36)</f>
        <v>0</v>
      </c>
      <c r="K37" s="6"/>
      <c r="L37" s="17">
        <f>SUM(L4:L36)</f>
        <v>913221.77</v>
      </c>
    </row>
    <row r="38" spans="1:17" ht="15.75" thickTop="1" x14ac:dyDescent="0.25">
      <c r="D38" s="7"/>
      <c r="H38" s="7"/>
      <c r="J38" s="7"/>
      <c r="L38" s="7"/>
    </row>
    <row r="39" spans="1:17" x14ac:dyDescent="0.25">
      <c r="B39" s="18" t="s">
        <v>36</v>
      </c>
      <c r="C39" s="19"/>
      <c r="D39" s="18"/>
      <c r="E39" s="19"/>
      <c r="F39" s="18"/>
      <c r="G39" s="18"/>
      <c r="H39" s="18"/>
      <c r="I39" s="18"/>
      <c r="L39" s="7"/>
    </row>
    <row r="40" spans="1:17" x14ac:dyDescent="0.25">
      <c r="B40" s="20" t="s">
        <v>37</v>
      </c>
      <c r="C40" s="21"/>
      <c r="D40" s="20"/>
      <c r="E40" s="19"/>
      <c r="F40" s="18"/>
      <c r="G40" s="18"/>
      <c r="H40" s="18"/>
      <c r="I40" s="18"/>
    </row>
    <row r="41" spans="1:17" x14ac:dyDescent="0.25">
      <c r="B41" s="22" t="s">
        <v>38</v>
      </c>
      <c r="C41" s="19"/>
      <c r="D41" s="18"/>
      <c r="E41" s="19"/>
      <c r="F41" s="18"/>
      <c r="G41" s="18"/>
      <c r="H41" s="18"/>
      <c r="I41" s="18"/>
    </row>
  </sheetData>
  <mergeCells count="2">
    <mergeCell ref="A1:M1"/>
    <mergeCell ref="A2:M2"/>
  </mergeCells>
  <pageMargins left="0.7" right="0.7" top="0.75" bottom="0.75" header="0.3" footer="0.3"/>
  <pageSetup scale="76" orientation="landscape" r:id="rId1"/>
  <headerFooter>
    <oddHeader>&amp;A</oddHeader>
  </headerFooter>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18F427-BB56-49BD-AF30-D20E66EF57F8}">
  <sheetPr filterMode="1"/>
  <dimension ref="A1:I428"/>
  <sheetViews>
    <sheetView zoomScaleNormal="100" workbookViewId="0">
      <selection activeCell="C305" sqref="C305"/>
    </sheetView>
  </sheetViews>
  <sheetFormatPr defaultRowHeight="15" x14ac:dyDescent="0.25"/>
  <cols>
    <col min="1" max="1" width="45.5703125" customWidth="1"/>
    <col min="2" max="2" width="38" customWidth="1"/>
    <col min="3" max="3" width="45.28515625" customWidth="1"/>
    <col min="4" max="4" width="24.140625" customWidth="1"/>
    <col min="5" max="5" width="12.7109375" bestFit="1" customWidth="1"/>
    <col min="6" max="6" width="14" bestFit="1" customWidth="1"/>
    <col min="7" max="7" width="12.5703125" bestFit="1" customWidth="1"/>
    <col min="8" max="8" width="13.140625" bestFit="1" customWidth="1"/>
    <col min="9" max="9" width="15" bestFit="1" customWidth="1"/>
  </cols>
  <sheetData>
    <row r="1" spans="1:9" s="38" customFormat="1" x14ac:dyDescent="0.25">
      <c r="A1" s="38" t="s">
        <v>197</v>
      </c>
      <c r="B1" s="38" t="s">
        <v>198</v>
      </c>
      <c r="C1" s="38" t="s">
        <v>199</v>
      </c>
      <c r="D1" s="38" t="s">
        <v>39</v>
      </c>
      <c r="E1" s="38" t="s">
        <v>83</v>
      </c>
      <c r="F1" s="38" t="s">
        <v>84</v>
      </c>
      <c r="G1" s="38" t="s">
        <v>85</v>
      </c>
      <c r="H1" s="38" t="s">
        <v>40</v>
      </c>
      <c r="I1" s="38" t="s">
        <v>86</v>
      </c>
    </row>
    <row r="2" spans="1:9" hidden="1" x14ac:dyDescent="0.25">
      <c r="A2" t="s">
        <v>87</v>
      </c>
      <c r="B2" t="s">
        <v>88</v>
      </c>
      <c r="C2" t="s">
        <v>89</v>
      </c>
      <c r="D2" s="28">
        <v>360</v>
      </c>
      <c r="E2" s="28">
        <v>0</v>
      </c>
      <c r="F2" s="28">
        <v>0</v>
      </c>
      <c r="G2" s="28">
        <v>360</v>
      </c>
      <c r="H2" s="28">
        <v>0</v>
      </c>
      <c r="I2" s="28">
        <v>0</v>
      </c>
    </row>
    <row r="3" spans="1:9" x14ac:dyDescent="0.25">
      <c r="A3" t="s">
        <v>87</v>
      </c>
      <c r="B3" t="s">
        <v>88</v>
      </c>
      <c r="C3" t="s">
        <v>89</v>
      </c>
      <c r="D3" s="28">
        <v>539092</v>
      </c>
      <c r="E3" s="28">
        <v>521171</v>
      </c>
      <c r="F3" s="28">
        <v>64229.24</v>
      </c>
      <c r="G3" s="28">
        <v>539091.52</v>
      </c>
      <c r="H3" s="28">
        <v>0</v>
      </c>
      <c r="I3" s="28">
        <v>0.48</v>
      </c>
    </row>
    <row r="4" spans="1:9" hidden="1" x14ac:dyDescent="0.25">
      <c r="A4" t="s">
        <v>87</v>
      </c>
      <c r="B4" t="s">
        <v>88</v>
      </c>
      <c r="C4" t="s">
        <v>89</v>
      </c>
      <c r="D4" s="28">
        <v>600</v>
      </c>
      <c r="E4" s="28">
        <v>600</v>
      </c>
      <c r="F4" s="28">
        <v>0</v>
      </c>
      <c r="G4" s="28">
        <v>0</v>
      </c>
      <c r="H4" s="28">
        <v>0</v>
      </c>
      <c r="I4" s="28">
        <v>600</v>
      </c>
    </row>
    <row r="5" spans="1:9" x14ac:dyDescent="0.25">
      <c r="A5" t="s">
        <v>87</v>
      </c>
      <c r="B5" t="s">
        <v>88</v>
      </c>
      <c r="C5" t="s">
        <v>89</v>
      </c>
      <c r="D5" s="28">
        <v>1230</v>
      </c>
      <c r="E5" s="28">
        <v>0</v>
      </c>
      <c r="F5" s="28">
        <v>1230</v>
      </c>
      <c r="G5" s="28">
        <v>1230</v>
      </c>
      <c r="H5" s="28">
        <v>0</v>
      </c>
      <c r="I5" s="28">
        <v>0</v>
      </c>
    </row>
    <row r="6" spans="1:9" x14ac:dyDescent="0.25">
      <c r="A6" t="s">
        <v>87</v>
      </c>
      <c r="B6" t="s">
        <v>88</v>
      </c>
      <c r="C6" t="s">
        <v>89</v>
      </c>
      <c r="D6" s="28">
        <v>154340</v>
      </c>
      <c r="E6" s="28">
        <v>142986</v>
      </c>
      <c r="F6" s="28">
        <v>19292.37</v>
      </c>
      <c r="G6" s="28">
        <v>154340</v>
      </c>
      <c r="H6" s="28">
        <v>0</v>
      </c>
      <c r="I6" s="28">
        <v>0</v>
      </c>
    </row>
    <row r="7" spans="1:9" x14ac:dyDescent="0.25">
      <c r="A7" t="s">
        <v>87</v>
      </c>
      <c r="B7" t="s">
        <v>88</v>
      </c>
      <c r="C7" t="s">
        <v>89</v>
      </c>
      <c r="D7" s="28">
        <v>80018</v>
      </c>
      <c r="E7" s="28">
        <v>78358</v>
      </c>
      <c r="F7" s="28">
        <v>10002.11</v>
      </c>
      <c r="G7" s="28">
        <v>80018</v>
      </c>
      <c r="H7" s="28">
        <v>0</v>
      </c>
      <c r="I7" s="28">
        <v>0</v>
      </c>
    </row>
    <row r="8" spans="1:9" x14ac:dyDescent="0.25">
      <c r="A8" t="s">
        <v>87</v>
      </c>
      <c r="B8" t="s">
        <v>88</v>
      </c>
      <c r="C8" t="s">
        <v>89</v>
      </c>
      <c r="D8" s="28">
        <v>78340</v>
      </c>
      <c r="E8" s="28">
        <v>78340</v>
      </c>
      <c r="F8" s="28">
        <v>8326.18</v>
      </c>
      <c r="G8" s="28">
        <v>66610</v>
      </c>
      <c r="H8" s="28">
        <v>0</v>
      </c>
      <c r="I8" s="28">
        <v>11730</v>
      </c>
    </row>
    <row r="9" spans="1:9" x14ac:dyDescent="0.25">
      <c r="A9" t="s">
        <v>87</v>
      </c>
      <c r="B9" t="s">
        <v>88</v>
      </c>
      <c r="C9" t="s">
        <v>89</v>
      </c>
      <c r="D9" s="28">
        <v>25000</v>
      </c>
      <c r="E9" s="28">
        <v>25000</v>
      </c>
      <c r="F9" s="28">
        <v>2747.68</v>
      </c>
      <c r="G9" s="28">
        <v>21982</v>
      </c>
      <c r="H9" s="28">
        <v>0</v>
      </c>
      <c r="I9" s="28">
        <v>3018</v>
      </c>
    </row>
    <row r="10" spans="1:9" x14ac:dyDescent="0.25">
      <c r="A10" t="s">
        <v>87</v>
      </c>
      <c r="B10" t="s">
        <v>88</v>
      </c>
      <c r="C10" t="s">
        <v>90</v>
      </c>
      <c r="D10" s="28">
        <v>0</v>
      </c>
      <c r="E10" s="28">
        <v>0</v>
      </c>
      <c r="F10" s="28">
        <v>1239.43</v>
      </c>
      <c r="G10" s="28">
        <v>1239.43</v>
      </c>
      <c r="H10" s="28">
        <v>0</v>
      </c>
      <c r="I10" s="28">
        <v>-1239.43</v>
      </c>
    </row>
    <row r="11" spans="1:9" hidden="1" x14ac:dyDescent="0.25">
      <c r="A11" t="s">
        <v>87</v>
      </c>
      <c r="B11" t="s">
        <v>88</v>
      </c>
      <c r="C11" t="s">
        <v>90</v>
      </c>
      <c r="D11" s="28">
        <v>10500</v>
      </c>
      <c r="E11" s="28">
        <v>5000</v>
      </c>
      <c r="F11" s="28">
        <v>434.81</v>
      </c>
      <c r="G11" s="28">
        <v>10500</v>
      </c>
      <c r="H11" s="28">
        <v>0</v>
      </c>
      <c r="I11" s="28">
        <v>0</v>
      </c>
    </row>
    <row r="12" spans="1:9" hidden="1" x14ac:dyDescent="0.25">
      <c r="A12" t="s">
        <v>87</v>
      </c>
      <c r="B12" t="s">
        <v>88</v>
      </c>
      <c r="C12" t="s">
        <v>90</v>
      </c>
      <c r="D12" s="28">
        <v>1500</v>
      </c>
      <c r="E12" s="28">
        <v>1500</v>
      </c>
      <c r="F12" s="28">
        <v>130.47999999999999</v>
      </c>
      <c r="G12" s="28">
        <v>1499.89</v>
      </c>
      <c r="H12" s="28">
        <v>0</v>
      </c>
      <c r="I12" s="28">
        <v>0.11</v>
      </c>
    </row>
    <row r="13" spans="1:9" hidden="1" x14ac:dyDescent="0.25">
      <c r="A13" t="s">
        <v>87</v>
      </c>
      <c r="B13" t="s">
        <v>88</v>
      </c>
      <c r="C13" t="s">
        <v>90</v>
      </c>
      <c r="D13" s="28">
        <v>2499</v>
      </c>
      <c r="E13" s="28">
        <v>0</v>
      </c>
      <c r="F13" s="28">
        <v>0</v>
      </c>
      <c r="G13" s="28">
        <v>1258.68</v>
      </c>
      <c r="H13" s="28">
        <v>0</v>
      </c>
      <c r="I13" s="28">
        <v>1240.32</v>
      </c>
    </row>
    <row r="14" spans="1:9" hidden="1" x14ac:dyDescent="0.25">
      <c r="A14" t="s">
        <v>87</v>
      </c>
      <c r="B14" t="s">
        <v>88</v>
      </c>
      <c r="C14" t="s">
        <v>90</v>
      </c>
      <c r="D14" s="28">
        <v>1501</v>
      </c>
      <c r="E14" s="28">
        <v>1500</v>
      </c>
      <c r="F14" s="28">
        <v>130.49</v>
      </c>
      <c r="G14" s="28">
        <v>1500.11</v>
      </c>
      <c r="H14" s="28">
        <v>0</v>
      </c>
      <c r="I14" s="28">
        <v>0.89</v>
      </c>
    </row>
    <row r="15" spans="1:9" hidden="1" x14ac:dyDescent="0.25">
      <c r="A15" t="s">
        <v>87</v>
      </c>
      <c r="B15" t="s">
        <v>88</v>
      </c>
      <c r="C15" t="s">
        <v>91</v>
      </c>
      <c r="D15" s="28">
        <v>0</v>
      </c>
      <c r="E15" s="28">
        <v>0</v>
      </c>
      <c r="F15" s="28">
        <v>224.96</v>
      </c>
      <c r="G15" s="28">
        <v>224.96</v>
      </c>
      <c r="H15" s="28">
        <v>0</v>
      </c>
      <c r="I15" s="28">
        <v>-224.96</v>
      </c>
    </row>
    <row r="16" spans="1:9" x14ac:dyDescent="0.25">
      <c r="A16" t="s">
        <v>87</v>
      </c>
      <c r="B16" t="s">
        <v>88</v>
      </c>
      <c r="C16" t="s">
        <v>91</v>
      </c>
      <c r="D16" s="28">
        <v>99751</v>
      </c>
      <c r="E16" s="28">
        <v>131481</v>
      </c>
      <c r="F16" s="28">
        <v>11736.53</v>
      </c>
      <c r="G16" s="28">
        <v>99750.9</v>
      </c>
      <c r="H16" s="28">
        <v>0</v>
      </c>
      <c r="I16" s="28">
        <v>0.1</v>
      </c>
    </row>
    <row r="17" spans="1:9" x14ac:dyDescent="0.25">
      <c r="A17" t="s">
        <v>87</v>
      </c>
      <c r="B17" t="s">
        <v>88</v>
      </c>
      <c r="C17" t="s">
        <v>91</v>
      </c>
      <c r="D17" s="28">
        <v>28308</v>
      </c>
      <c r="E17" s="28">
        <v>25324</v>
      </c>
      <c r="F17" s="28">
        <v>3525.24</v>
      </c>
      <c r="G17" s="28">
        <v>28307.78</v>
      </c>
      <c r="H17" s="28">
        <v>0</v>
      </c>
      <c r="I17" s="28">
        <v>0.22</v>
      </c>
    </row>
    <row r="18" spans="1:9" x14ac:dyDescent="0.25">
      <c r="A18" t="s">
        <v>87</v>
      </c>
      <c r="B18" t="s">
        <v>88</v>
      </c>
      <c r="C18" t="s">
        <v>91</v>
      </c>
      <c r="D18" s="28">
        <v>14749</v>
      </c>
      <c r="E18" s="28">
        <v>14105</v>
      </c>
      <c r="F18" s="28">
        <v>1815.37</v>
      </c>
      <c r="G18" s="28">
        <v>14523.1</v>
      </c>
      <c r="H18" s="28">
        <v>0</v>
      </c>
      <c r="I18" s="28">
        <v>225.9</v>
      </c>
    </row>
    <row r="19" spans="1:9" x14ac:dyDescent="0.25">
      <c r="A19" t="s">
        <v>87</v>
      </c>
      <c r="B19" t="s">
        <v>88</v>
      </c>
      <c r="C19" t="s">
        <v>91</v>
      </c>
      <c r="D19" s="28">
        <v>13335</v>
      </c>
      <c r="E19" s="28">
        <v>13335</v>
      </c>
      <c r="F19" s="28">
        <v>1511.2</v>
      </c>
      <c r="G19" s="28">
        <v>12089.74</v>
      </c>
      <c r="H19" s="28">
        <v>0</v>
      </c>
      <c r="I19" s="28">
        <v>1245.26</v>
      </c>
    </row>
    <row r="20" spans="1:9" hidden="1" x14ac:dyDescent="0.25">
      <c r="A20" t="s">
        <v>87</v>
      </c>
      <c r="B20" t="s">
        <v>88</v>
      </c>
      <c r="C20" t="s">
        <v>91</v>
      </c>
      <c r="D20" s="28">
        <v>1555</v>
      </c>
      <c r="E20" s="28">
        <v>1555</v>
      </c>
      <c r="F20" s="28">
        <v>0</v>
      </c>
      <c r="G20" s="28">
        <v>0</v>
      </c>
      <c r="H20" s="28">
        <v>0</v>
      </c>
      <c r="I20" s="28">
        <v>1555</v>
      </c>
    </row>
    <row r="21" spans="1:9" hidden="1" x14ac:dyDescent="0.25">
      <c r="A21" t="s">
        <v>87</v>
      </c>
      <c r="B21" t="s">
        <v>88</v>
      </c>
      <c r="C21" t="s">
        <v>91</v>
      </c>
      <c r="D21" s="28">
        <v>4821</v>
      </c>
      <c r="E21" s="28">
        <v>4821</v>
      </c>
      <c r="F21" s="28">
        <v>0</v>
      </c>
      <c r="G21" s="28">
        <v>0</v>
      </c>
      <c r="H21" s="28">
        <v>0</v>
      </c>
      <c r="I21" s="28">
        <v>4821</v>
      </c>
    </row>
    <row r="22" spans="1:9" hidden="1" x14ac:dyDescent="0.25">
      <c r="A22" t="s">
        <v>87</v>
      </c>
      <c r="B22" t="s">
        <v>88</v>
      </c>
      <c r="C22" t="s">
        <v>91</v>
      </c>
      <c r="D22" s="28">
        <v>1127</v>
      </c>
      <c r="E22" s="28">
        <v>1127</v>
      </c>
      <c r="F22" s="28">
        <v>0</v>
      </c>
      <c r="G22" s="28">
        <v>0</v>
      </c>
      <c r="H22" s="28">
        <v>0</v>
      </c>
      <c r="I22" s="28">
        <v>1127</v>
      </c>
    </row>
    <row r="23" spans="1:9" hidden="1" x14ac:dyDescent="0.25">
      <c r="A23" t="s">
        <v>87</v>
      </c>
      <c r="B23" t="s">
        <v>88</v>
      </c>
      <c r="C23" t="s">
        <v>91</v>
      </c>
      <c r="D23" s="28">
        <v>13458</v>
      </c>
      <c r="E23" s="28">
        <v>13458</v>
      </c>
      <c r="F23" s="28">
        <v>0</v>
      </c>
      <c r="G23" s="28">
        <v>0</v>
      </c>
      <c r="H23" s="28">
        <v>0</v>
      </c>
      <c r="I23" s="28">
        <v>13458</v>
      </c>
    </row>
    <row r="24" spans="1:9" hidden="1" x14ac:dyDescent="0.25">
      <c r="A24" t="s">
        <v>87</v>
      </c>
      <c r="B24" t="s">
        <v>88</v>
      </c>
      <c r="C24" t="s">
        <v>91</v>
      </c>
      <c r="D24" s="28">
        <v>61</v>
      </c>
      <c r="E24" s="28">
        <v>61</v>
      </c>
      <c r="F24" s="28">
        <v>0</v>
      </c>
      <c r="G24" s="28">
        <v>0</v>
      </c>
      <c r="H24" s="28">
        <v>0</v>
      </c>
      <c r="I24" s="28">
        <v>61</v>
      </c>
    </row>
    <row r="25" spans="1:9" hidden="1" x14ac:dyDescent="0.25">
      <c r="A25" t="s">
        <v>87</v>
      </c>
      <c r="B25" t="s">
        <v>88</v>
      </c>
      <c r="C25" t="s">
        <v>91</v>
      </c>
      <c r="D25" s="28">
        <v>594</v>
      </c>
      <c r="E25" s="28">
        <v>594</v>
      </c>
      <c r="F25" s="28">
        <v>0</v>
      </c>
      <c r="G25" s="28">
        <v>0</v>
      </c>
      <c r="H25" s="28">
        <v>0</v>
      </c>
      <c r="I25" s="28">
        <v>594</v>
      </c>
    </row>
    <row r="26" spans="1:9" hidden="1" x14ac:dyDescent="0.25">
      <c r="A26" t="s">
        <v>87</v>
      </c>
      <c r="B26" t="s">
        <v>88</v>
      </c>
      <c r="C26" t="s">
        <v>91</v>
      </c>
      <c r="D26" s="28">
        <v>98</v>
      </c>
      <c r="E26" s="28">
        <v>98</v>
      </c>
      <c r="F26" s="28">
        <v>0</v>
      </c>
      <c r="G26" s="28">
        <v>0</v>
      </c>
      <c r="H26" s="28">
        <v>0</v>
      </c>
      <c r="I26" s="28">
        <v>98</v>
      </c>
    </row>
    <row r="27" spans="1:9" hidden="1" x14ac:dyDescent="0.25">
      <c r="A27" t="s">
        <v>87</v>
      </c>
      <c r="B27" t="s">
        <v>88</v>
      </c>
      <c r="C27" t="s">
        <v>91</v>
      </c>
      <c r="D27" s="28">
        <v>250</v>
      </c>
      <c r="E27" s="28">
        <v>7</v>
      </c>
      <c r="F27" s="28">
        <v>23.69</v>
      </c>
      <c r="G27" s="28">
        <v>249.56</v>
      </c>
      <c r="H27" s="28">
        <v>0</v>
      </c>
      <c r="I27" s="28">
        <v>0.44</v>
      </c>
    </row>
    <row r="28" spans="1:9" hidden="1" x14ac:dyDescent="0.25">
      <c r="A28" t="s">
        <v>87</v>
      </c>
      <c r="B28" t="s">
        <v>88</v>
      </c>
      <c r="C28" t="s">
        <v>91</v>
      </c>
      <c r="D28" s="28">
        <v>4316</v>
      </c>
      <c r="E28" s="28">
        <v>4316</v>
      </c>
      <c r="F28" s="28">
        <v>498.7</v>
      </c>
      <c r="G28" s="28">
        <v>3989.74</v>
      </c>
      <c r="H28" s="28">
        <v>0</v>
      </c>
      <c r="I28" s="28">
        <v>326.26</v>
      </c>
    </row>
    <row r="29" spans="1:9" hidden="1" x14ac:dyDescent="0.25">
      <c r="A29" t="s">
        <v>87</v>
      </c>
      <c r="B29" t="s">
        <v>88</v>
      </c>
      <c r="C29" t="s">
        <v>92</v>
      </c>
      <c r="D29" s="28">
        <v>0</v>
      </c>
      <c r="E29" s="28">
        <v>0</v>
      </c>
      <c r="F29" s="28">
        <v>24.79</v>
      </c>
      <c r="G29" s="28">
        <v>24.79</v>
      </c>
      <c r="H29" s="28">
        <v>0</v>
      </c>
      <c r="I29" s="28">
        <v>-24.79</v>
      </c>
    </row>
    <row r="30" spans="1:9" x14ac:dyDescent="0.25">
      <c r="A30" t="s">
        <v>87</v>
      </c>
      <c r="B30" t="s">
        <v>88</v>
      </c>
      <c r="C30" t="s">
        <v>92</v>
      </c>
      <c r="D30" s="28">
        <v>10993</v>
      </c>
      <c r="E30" s="28">
        <v>10786</v>
      </c>
      <c r="F30" s="28">
        <v>1293.3</v>
      </c>
      <c r="G30" s="28">
        <v>10992.12</v>
      </c>
      <c r="H30" s="28">
        <v>0</v>
      </c>
      <c r="I30" s="28">
        <v>0.88</v>
      </c>
    </row>
    <row r="31" spans="1:9" hidden="1" x14ac:dyDescent="0.25">
      <c r="A31" t="s">
        <v>87</v>
      </c>
      <c r="B31" t="s">
        <v>88</v>
      </c>
      <c r="C31" t="s">
        <v>92</v>
      </c>
      <c r="D31" s="28">
        <v>3117</v>
      </c>
      <c r="E31" s="28">
        <v>2953</v>
      </c>
      <c r="F31" s="28">
        <v>388.44</v>
      </c>
      <c r="G31" s="28">
        <v>3116.66</v>
      </c>
      <c r="H31" s="28">
        <v>0</v>
      </c>
      <c r="I31" s="28">
        <v>0.34</v>
      </c>
    </row>
    <row r="32" spans="1:9" hidden="1" x14ac:dyDescent="0.25">
      <c r="A32" t="s">
        <v>87</v>
      </c>
      <c r="B32" t="s">
        <v>88</v>
      </c>
      <c r="C32" t="s">
        <v>92</v>
      </c>
      <c r="D32" s="28">
        <v>1651</v>
      </c>
      <c r="E32" s="28">
        <v>1580</v>
      </c>
      <c r="F32" s="28">
        <v>200.04</v>
      </c>
      <c r="G32" s="28">
        <v>1625.5</v>
      </c>
      <c r="H32" s="28">
        <v>0</v>
      </c>
      <c r="I32" s="28">
        <v>25.5</v>
      </c>
    </row>
    <row r="33" spans="1:9" hidden="1" x14ac:dyDescent="0.25">
      <c r="A33" t="s">
        <v>87</v>
      </c>
      <c r="B33" t="s">
        <v>88</v>
      </c>
      <c r="C33" t="s">
        <v>92</v>
      </c>
      <c r="D33" s="28">
        <v>1555</v>
      </c>
      <c r="E33" s="28">
        <v>1555</v>
      </c>
      <c r="F33" s="28">
        <v>166.53</v>
      </c>
      <c r="G33" s="28">
        <v>1332.24</v>
      </c>
      <c r="H33" s="28">
        <v>0</v>
      </c>
      <c r="I33" s="28">
        <v>222.76</v>
      </c>
    </row>
    <row r="34" spans="1:9" hidden="1" x14ac:dyDescent="0.25">
      <c r="A34" t="s">
        <v>87</v>
      </c>
      <c r="B34" t="s">
        <v>88</v>
      </c>
      <c r="C34" t="s">
        <v>92</v>
      </c>
      <c r="D34" s="28">
        <v>30</v>
      </c>
      <c r="E34" s="28">
        <v>0</v>
      </c>
      <c r="F34" s="28">
        <v>2.61</v>
      </c>
      <c r="G34" s="28">
        <v>29.91</v>
      </c>
      <c r="H34" s="28">
        <v>0</v>
      </c>
      <c r="I34" s="28">
        <v>0.09</v>
      </c>
    </row>
    <row r="35" spans="1:9" hidden="1" x14ac:dyDescent="0.25">
      <c r="A35" t="s">
        <v>87</v>
      </c>
      <c r="B35" t="s">
        <v>88</v>
      </c>
      <c r="C35" t="s">
        <v>92</v>
      </c>
      <c r="D35" s="28">
        <v>503</v>
      </c>
      <c r="E35" s="28">
        <v>503</v>
      </c>
      <c r="F35" s="28">
        <v>54.96</v>
      </c>
      <c r="G35" s="28">
        <v>439.68</v>
      </c>
      <c r="H35" s="28">
        <v>0</v>
      </c>
      <c r="I35" s="28">
        <v>63.32</v>
      </c>
    </row>
    <row r="36" spans="1:9" hidden="1" x14ac:dyDescent="0.25">
      <c r="A36" t="s">
        <v>87</v>
      </c>
      <c r="B36" t="s">
        <v>88</v>
      </c>
      <c r="C36" t="s">
        <v>93</v>
      </c>
      <c r="D36" s="28">
        <v>0</v>
      </c>
      <c r="E36" s="28">
        <v>0</v>
      </c>
      <c r="F36" s="28">
        <v>76.84</v>
      </c>
      <c r="G36" s="28">
        <v>76.84</v>
      </c>
      <c r="H36" s="28">
        <v>0</v>
      </c>
      <c r="I36" s="28">
        <v>-76.84</v>
      </c>
    </row>
    <row r="37" spans="1:9" hidden="1" x14ac:dyDescent="0.25">
      <c r="A37" t="s">
        <v>87</v>
      </c>
      <c r="B37" t="s">
        <v>88</v>
      </c>
      <c r="C37" t="s">
        <v>93</v>
      </c>
      <c r="D37" s="28">
        <v>23</v>
      </c>
      <c r="E37" s="28">
        <v>0</v>
      </c>
      <c r="F37" s="28">
        <v>0</v>
      </c>
      <c r="G37" s="28">
        <v>22.32</v>
      </c>
      <c r="H37" s="28">
        <v>0</v>
      </c>
      <c r="I37" s="28">
        <v>0.68</v>
      </c>
    </row>
    <row r="38" spans="1:9" x14ac:dyDescent="0.25">
      <c r="A38" t="s">
        <v>87</v>
      </c>
      <c r="B38" t="s">
        <v>88</v>
      </c>
      <c r="C38" t="s">
        <v>93</v>
      </c>
      <c r="D38" s="28">
        <v>34075</v>
      </c>
      <c r="E38" s="28">
        <v>33439</v>
      </c>
      <c r="F38" s="28">
        <v>4009.17</v>
      </c>
      <c r="G38" s="28">
        <v>34074.92</v>
      </c>
      <c r="H38" s="28">
        <v>0</v>
      </c>
      <c r="I38" s="28">
        <v>0.08</v>
      </c>
    </row>
    <row r="39" spans="1:9" x14ac:dyDescent="0.25">
      <c r="A39" t="s">
        <v>87</v>
      </c>
      <c r="B39" t="s">
        <v>88</v>
      </c>
      <c r="C39" t="s">
        <v>93</v>
      </c>
      <c r="D39" s="28">
        <v>9663</v>
      </c>
      <c r="E39" s="28">
        <v>9155</v>
      </c>
      <c r="F39" s="28">
        <v>1204.21</v>
      </c>
      <c r="G39" s="28">
        <v>9662.07</v>
      </c>
      <c r="H39" s="28">
        <v>0</v>
      </c>
      <c r="I39" s="28">
        <v>0.93</v>
      </c>
    </row>
    <row r="40" spans="1:9" hidden="1" x14ac:dyDescent="0.25">
      <c r="A40" t="s">
        <v>87</v>
      </c>
      <c r="B40" t="s">
        <v>88</v>
      </c>
      <c r="C40" t="s">
        <v>93</v>
      </c>
      <c r="D40" s="28">
        <v>5117</v>
      </c>
      <c r="E40" s="28">
        <v>4900</v>
      </c>
      <c r="F40" s="28">
        <v>620.14</v>
      </c>
      <c r="G40" s="28">
        <v>5039.3100000000004</v>
      </c>
      <c r="H40" s="28">
        <v>0</v>
      </c>
      <c r="I40" s="28">
        <v>77.69</v>
      </c>
    </row>
    <row r="41" spans="1:9" hidden="1" x14ac:dyDescent="0.25">
      <c r="A41" t="s">
        <v>87</v>
      </c>
      <c r="B41" t="s">
        <v>88</v>
      </c>
      <c r="C41" t="s">
        <v>93</v>
      </c>
      <c r="D41" s="28">
        <v>4821</v>
      </c>
      <c r="E41" s="28">
        <v>4821</v>
      </c>
      <c r="F41" s="28">
        <v>516.23</v>
      </c>
      <c r="G41" s="28">
        <v>4129.91</v>
      </c>
      <c r="H41" s="28">
        <v>0</v>
      </c>
      <c r="I41" s="28">
        <v>691.09</v>
      </c>
    </row>
    <row r="42" spans="1:9" hidden="1" x14ac:dyDescent="0.25">
      <c r="A42" t="s">
        <v>87</v>
      </c>
      <c r="B42" t="s">
        <v>88</v>
      </c>
      <c r="C42" t="s">
        <v>93</v>
      </c>
      <c r="D42" s="28">
        <v>93</v>
      </c>
      <c r="E42" s="28">
        <v>0</v>
      </c>
      <c r="F42" s="28">
        <v>8.09</v>
      </c>
      <c r="G42" s="28">
        <v>92.93</v>
      </c>
      <c r="H42" s="28">
        <v>0</v>
      </c>
      <c r="I42" s="28">
        <v>7.0000000000000007E-2</v>
      </c>
    </row>
    <row r="43" spans="1:9" hidden="1" x14ac:dyDescent="0.25">
      <c r="A43" t="s">
        <v>87</v>
      </c>
      <c r="B43" t="s">
        <v>88</v>
      </c>
      <c r="C43" t="s">
        <v>93</v>
      </c>
      <c r="D43" s="28">
        <v>1561</v>
      </c>
      <c r="E43" s="28">
        <v>1561</v>
      </c>
      <c r="F43" s="28">
        <v>170.36</v>
      </c>
      <c r="G43" s="28">
        <v>1362.95</v>
      </c>
      <c r="H43" s="28">
        <v>0</v>
      </c>
      <c r="I43" s="28">
        <v>198.05</v>
      </c>
    </row>
    <row r="44" spans="1:9" hidden="1" x14ac:dyDescent="0.25">
      <c r="A44" t="s">
        <v>87</v>
      </c>
      <c r="B44" t="s">
        <v>88</v>
      </c>
      <c r="C44" t="s">
        <v>94</v>
      </c>
      <c r="D44" s="28">
        <v>0</v>
      </c>
      <c r="E44" s="28">
        <v>0</v>
      </c>
      <c r="F44" s="28">
        <v>17.97</v>
      </c>
      <c r="G44" s="28">
        <v>17.97</v>
      </c>
      <c r="H44" s="28">
        <v>0</v>
      </c>
      <c r="I44" s="28">
        <v>-17.97</v>
      </c>
    </row>
    <row r="45" spans="1:9" hidden="1" x14ac:dyDescent="0.25">
      <c r="A45" t="s">
        <v>87</v>
      </c>
      <c r="B45" t="s">
        <v>88</v>
      </c>
      <c r="C45" t="s">
        <v>94</v>
      </c>
      <c r="D45" s="28">
        <v>6</v>
      </c>
      <c r="E45" s="28">
        <v>0</v>
      </c>
      <c r="F45" s="28">
        <v>0</v>
      </c>
      <c r="G45" s="28">
        <v>5.22</v>
      </c>
      <c r="H45" s="28">
        <v>0</v>
      </c>
      <c r="I45" s="28">
        <v>0.78</v>
      </c>
    </row>
    <row r="46" spans="1:9" hidden="1" x14ac:dyDescent="0.25">
      <c r="A46" t="s">
        <v>87</v>
      </c>
      <c r="B46" t="s">
        <v>88</v>
      </c>
      <c r="C46" t="s">
        <v>94</v>
      </c>
      <c r="D46" s="28">
        <v>7969</v>
      </c>
      <c r="E46" s="28">
        <v>4820</v>
      </c>
      <c r="F46" s="28">
        <v>937.6</v>
      </c>
      <c r="G46" s="28">
        <v>7968.69</v>
      </c>
      <c r="H46" s="28">
        <v>0</v>
      </c>
      <c r="I46" s="28">
        <v>0.31</v>
      </c>
    </row>
    <row r="47" spans="1:9" hidden="1" x14ac:dyDescent="0.25">
      <c r="A47" t="s">
        <v>87</v>
      </c>
      <c r="B47" t="s">
        <v>88</v>
      </c>
      <c r="C47" t="s">
        <v>94</v>
      </c>
      <c r="D47" s="28">
        <v>2260</v>
      </c>
      <c r="E47" s="28">
        <v>2141</v>
      </c>
      <c r="F47" s="28">
        <v>281.63</v>
      </c>
      <c r="G47" s="28">
        <v>2259.7399999999998</v>
      </c>
      <c r="H47" s="28">
        <v>0</v>
      </c>
      <c r="I47" s="28">
        <v>0.26</v>
      </c>
    </row>
    <row r="48" spans="1:9" hidden="1" x14ac:dyDescent="0.25">
      <c r="A48" t="s">
        <v>87</v>
      </c>
      <c r="B48" t="s">
        <v>88</v>
      </c>
      <c r="C48" t="s">
        <v>94</v>
      </c>
      <c r="D48" s="28">
        <v>1197</v>
      </c>
      <c r="E48" s="28">
        <v>1150</v>
      </c>
      <c r="F48" s="28">
        <v>145.02000000000001</v>
      </c>
      <c r="G48" s="28">
        <v>1178.4100000000001</v>
      </c>
      <c r="H48" s="28">
        <v>0</v>
      </c>
      <c r="I48" s="28">
        <v>18.59</v>
      </c>
    </row>
    <row r="49" spans="1:9" hidden="1" x14ac:dyDescent="0.25">
      <c r="A49" t="s">
        <v>87</v>
      </c>
      <c r="B49" t="s">
        <v>88</v>
      </c>
      <c r="C49" t="s">
        <v>94</v>
      </c>
      <c r="D49" s="28">
        <v>1127</v>
      </c>
      <c r="E49" s="28">
        <v>1127</v>
      </c>
      <c r="F49" s="28">
        <v>120.72</v>
      </c>
      <c r="G49" s="28">
        <v>965.76</v>
      </c>
      <c r="H49" s="28">
        <v>0</v>
      </c>
      <c r="I49" s="28">
        <v>161.24</v>
      </c>
    </row>
    <row r="50" spans="1:9" hidden="1" x14ac:dyDescent="0.25">
      <c r="A50" t="s">
        <v>87</v>
      </c>
      <c r="B50" t="s">
        <v>88</v>
      </c>
      <c r="C50" t="s">
        <v>94</v>
      </c>
      <c r="D50" s="28">
        <v>22</v>
      </c>
      <c r="E50" s="28">
        <v>0</v>
      </c>
      <c r="F50" s="28">
        <v>1.9</v>
      </c>
      <c r="G50" s="28">
        <v>21.85</v>
      </c>
      <c r="H50" s="28">
        <v>0</v>
      </c>
      <c r="I50" s="28">
        <v>0.15</v>
      </c>
    </row>
    <row r="51" spans="1:9" hidden="1" x14ac:dyDescent="0.25">
      <c r="A51" t="s">
        <v>87</v>
      </c>
      <c r="B51" t="s">
        <v>88</v>
      </c>
      <c r="C51" t="s">
        <v>94</v>
      </c>
      <c r="D51" s="28">
        <v>365</v>
      </c>
      <c r="E51" s="28">
        <v>365</v>
      </c>
      <c r="F51" s="28">
        <v>39.840000000000003</v>
      </c>
      <c r="G51" s="28">
        <v>318.72000000000003</v>
      </c>
      <c r="H51" s="28">
        <v>0</v>
      </c>
      <c r="I51" s="28">
        <v>46.28</v>
      </c>
    </row>
    <row r="52" spans="1:9" x14ac:dyDescent="0.25">
      <c r="A52" t="s">
        <v>87</v>
      </c>
      <c r="B52" t="s">
        <v>88</v>
      </c>
      <c r="C52" t="s">
        <v>95</v>
      </c>
      <c r="D52" s="28">
        <v>54301</v>
      </c>
      <c r="E52" s="28">
        <v>38765</v>
      </c>
      <c r="F52" s="28">
        <v>5822.82</v>
      </c>
      <c r="G52" s="28">
        <v>54300.29</v>
      </c>
      <c r="H52" s="28">
        <v>0</v>
      </c>
      <c r="I52" s="28">
        <v>0.71</v>
      </c>
    </row>
    <row r="53" spans="1:9" x14ac:dyDescent="0.25">
      <c r="A53" t="s">
        <v>87</v>
      </c>
      <c r="B53" t="s">
        <v>88</v>
      </c>
      <c r="C53" t="s">
        <v>95</v>
      </c>
      <c r="D53" s="28">
        <v>13019</v>
      </c>
      <c r="E53" s="28">
        <v>10618</v>
      </c>
      <c r="F53" s="28">
        <v>1579.32</v>
      </c>
      <c r="G53" s="28">
        <v>13018.79</v>
      </c>
      <c r="H53" s="28">
        <v>0</v>
      </c>
      <c r="I53" s="28">
        <v>0.21</v>
      </c>
    </row>
    <row r="54" spans="1:9" x14ac:dyDescent="0.25">
      <c r="A54" t="s">
        <v>87</v>
      </c>
      <c r="B54" t="s">
        <v>88</v>
      </c>
      <c r="C54" t="s">
        <v>95</v>
      </c>
      <c r="D54" s="28">
        <v>17389</v>
      </c>
      <c r="E54" s="28">
        <v>14850</v>
      </c>
      <c r="F54" s="28">
        <v>2109.36</v>
      </c>
      <c r="G54" s="28">
        <v>17388.18</v>
      </c>
      <c r="H54" s="28">
        <v>0</v>
      </c>
      <c r="I54" s="28">
        <v>0.82</v>
      </c>
    </row>
    <row r="55" spans="1:9" hidden="1" x14ac:dyDescent="0.25">
      <c r="A55" t="s">
        <v>87</v>
      </c>
      <c r="B55" t="s">
        <v>88</v>
      </c>
      <c r="C55" t="s">
        <v>95</v>
      </c>
      <c r="D55" s="28">
        <v>13458</v>
      </c>
      <c r="E55" s="28">
        <v>13458</v>
      </c>
      <c r="F55" s="28">
        <v>830.43</v>
      </c>
      <c r="G55" s="28">
        <v>6329.25</v>
      </c>
      <c r="H55" s="28">
        <v>0</v>
      </c>
      <c r="I55" s="28">
        <v>7128.75</v>
      </c>
    </row>
    <row r="56" spans="1:9" x14ac:dyDescent="0.25">
      <c r="A56" t="s">
        <v>87</v>
      </c>
      <c r="B56" t="s">
        <v>88</v>
      </c>
      <c r="C56" t="s">
        <v>95</v>
      </c>
      <c r="D56" s="28">
        <v>23185</v>
      </c>
      <c r="E56" s="28">
        <v>18997</v>
      </c>
      <c r="F56" s="28">
        <v>2812.47</v>
      </c>
      <c r="G56" s="28">
        <v>23184.06</v>
      </c>
      <c r="H56" s="28">
        <v>0</v>
      </c>
      <c r="I56" s="28">
        <v>0.94</v>
      </c>
    </row>
    <row r="57" spans="1:9" hidden="1" x14ac:dyDescent="0.25">
      <c r="A57" t="s">
        <v>87</v>
      </c>
      <c r="B57" t="s">
        <v>88</v>
      </c>
      <c r="C57" t="s">
        <v>96</v>
      </c>
      <c r="D57" s="28">
        <v>524</v>
      </c>
      <c r="E57" s="28">
        <v>407</v>
      </c>
      <c r="F57" s="28">
        <v>60.48</v>
      </c>
      <c r="G57" s="28">
        <v>523.26</v>
      </c>
      <c r="H57" s="28">
        <v>0</v>
      </c>
      <c r="I57" s="28">
        <v>0.74</v>
      </c>
    </row>
    <row r="58" spans="1:9" hidden="1" x14ac:dyDescent="0.25">
      <c r="A58" t="s">
        <v>87</v>
      </c>
      <c r="B58" t="s">
        <v>88</v>
      </c>
      <c r="C58" t="s">
        <v>96</v>
      </c>
      <c r="D58" s="28">
        <v>142</v>
      </c>
      <c r="E58" s="28">
        <v>122</v>
      </c>
      <c r="F58" s="28">
        <v>17.28</v>
      </c>
      <c r="G58" s="28">
        <v>142</v>
      </c>
      <c r="H58" s="28">
        <v>0</v>
      </c>
      <c r="I58" s="28">
        <v>0</v>
      </c>
    </row>
    <row r="59" spans="1:9" hidden="1" x14ac:dyDescent="0.25">
      <c r="A59" t="s">
        <v>87</v>
      </c>
      <c r="B59" t="s">
        <v>88</v>
      </c>
      <c r="C59" t="s">
        <v>96</v>
      </c>
      <c r="D59" s="28">
        <v>73</v>
      </c>
      <c r="E59" s="28">
        <v>65</v>
      </c>
      <c r="F59" s="28">
        <v>8.82</v>
      </c>
      <c r="G59" s="28">
        <v>72.37</v>
      </c>
      <c r="H59" s="28">
        <v>0</v>
      </c>
      <c r="I59" s="28">
        <v>0.63</v>
      </c>
    </row>
    <row r="60" spans="1:9" hidden="1" x14ac:dyDescent="0.25">
      <c r="A60" t="s">
        <v>87</v>
      </c>
      <c r="B60" t="s">
        <v>88</v>
      </c>
      <c r="C60" t="s">
        <v>96</v>
      </c>
      <c r="D60" s="28">
        <v>66</v>
      </c>
      <c r="E60" s="28">
        <v>61</v>
      </c>
      <c r="F60" s="28">
        <v>8.64</v>
      </c>
      <c r="G60" s="28">
        <v>65.739999999999995</v>
      </c>
      <c r="H60" s="28">
        <v>0</v>
      </c>
      <c r="I60" s="28">
        <v>0.26</v>
      </c>
    </row>
    <row r="61" spans="1:9" hidden="1" x14ac:dyDescent="0.25">
      <c r="A61" t="s">
        <v>87</v>
      </c>
      <c r="B61" t="s">
        <v>88</v>
      </c>
      <c r="C61" t="s">
        <v>96</v>
      </c>
      <c r="D61" s="28">
        <v>71</v>
      </c>
      <c r="E61" s="28">
        <v>70</v>
      </c>
      <c r="F61" s="28">
        <v>8.64</v>
      </c>
      <c r="G61" s="28">
        <v>71</v>
      </c>
      <c r="H61" s="28">
        <v>0</v>
      </c>
      <c r="I61" s="28">
        <v>0</v>
      </c>
    </row>
    <row r="62" spans="1:9" hidden="1" x14ac:dyDescent="0.25">
      <c r="A62" t="s">
        <v>87</v>
      </c>
      <c r="B62" t="s">
        <v>88</v>
      </c>
      <c r="C62" t="s">
        <v>97</v>
      </c>
      <c r="D62" s="28">
        <v>2162</v>
      </c>
      <c r="E62" s="28">
        <v>1783</v>
      </c>
      <c r="F62" s="28">
        <v>241.56</v>
      </c>
      <c r="G62" s="28">
        <v>2161.63</v>
      </c>
      <c r="H62" s="28">
        <v>0</v>
      </c>
      <c r="I62" s="28">
        <v>0.37</v>
      </c>
    </row>
    <row r="63" spans="1:9" hidden="1" x14ac:dyDescent="0.25">
      <c r="A63" t="s">
        <v>87</v>
      </c>
      <c r="B63" t="s">
        <v>88</v>
      </c>
      <c r="C63" t="s">
        <v>97</v>
      </c>
      <c r="D63" s="28">
        <v>409</v>
      </c>
      <c r="E63" s="28">
        <v>355</v>
      </c>
      <c r="F63" s="28">
        <v>48.99</v>
      </c>
      <c r="G63" s="28">
        <v>408.24</v>
      </c>
      <c r="H63" s="28">
        <v>0</v>
      </c>
      <c r="I63" s="28">
        <v>0.76</v>
      </c>
    </row>
    <row r="64" spans="1:9" hidden="1" x14ac:dyDescent="0.25">
      <c r="A64" t="s">
        <v>87</v>
      </c>
      <c r="B64" t="s">
        <v>88</v>
      </c>
      <c r="C64" t="s">
        <v>97</v>
      </c>
      <c r="D64" s="28">
        <v>642</v>
      </c>
      <c r="E64" s="28">
        <v>590</v>
      </c>
      <c r="F64" s="28">
        <v>76.98</v>
      </c>
      <c r="G64" s="28">
        <v>641.52</v>
      </c>
      <c r="H64" s="28">
        <v>0</v>
      </c>
      <c r="I64" s="28">
        <v>0.48</v>
      </c>
    </row>
    <row r="65" spans="1:9" hidden="1" x14ac:dyDescent="0.25">
      <c r="A65" t="s">
        <v>87</v>
      </c>
      <c r="B65" t="s">
        <v>88</v>
      </c>
      <c r="C65" t="s">
        <v>97</v>
      </c>
      <c r="D65" s="28">
        <v>594</v>
      </c>
      <c r="E65" s="28">
        <v>594</v>
      </c>
      <c r="F65" s="28">
        <v>25.74</v>
      </c>
      <c r="G65" s="28">
        <v>205.92</v>
      </c>
      <c r="H65" s="28">
        <v>0</v>
      </c>
      <c r="I65" s="28">
        <v>388.08</v>
      </c>
    </row>
    <row r="66" spans="1:9" hidden="1" x14ac:dyDescent="0.25">
      <c r="A66" t="s">
        <v>87</v>
      </c>
      <c r="B66" t="s">
        <v>88</v>
      </c>
      <c r="C66" t="s">
        <v>97</v>
      </c>
      <c r="D66" s="28">
        <v>794</v>
      </c>
      <c r="E66" s="28">
        <v>794</v>
      </c>
      <c r="F66" s="28">
        <v>76.98</v>
      </c>
      <c r="G66" s="28">
        <v>675.76</v>
      </c>
      <c r="H66" s="28">
        <v>0</v>
      </c>
      <c r="I66" s="28">
        <v>118.24</v>
      </c>
    </row>
    <row r="67" spans="1:9" hidden="1" x14ac:dyDescent="0.25">
      <c r="A67" t="s">
        <v>87</v>
      </c>
      <c r="B67" t="s">
        <v>88</v>
      </c>
      <c r="C67" t="s">
        <v>98</v>
      </c>
      <c r="D67" s="28">
        <v>387</v>
      </c>
      <c r="E67" s="28">
        <v>320</v>
      </c>
      <c r="F67" s="28">
        <v>42.9</v>
      </c>
      <c r="G67" s="28">
        <v>386.12</v>
      </c>
      <c r="H67" s="28">
        <v>0</v>
      </c>
      <c r="I67" s="28">
        <v>0.88</v>
      </c>
    </row>
    <row r="68" spans="1:9" hidden="1" x14ac:dyDescent="0.25">
      <c r="A68" t="s">
        <v>87</v>
      </c>
      <c r="B68" t="s">
        <v>88</v>
      </c>
      <c r="C68" t="s">
        <v>98</v>
      </c>
      <c r="D68" s="28">
        <v>79</v>
      </c>
      <c r="E68" s="28">
        <v>68</v>
      </c>
      <c r="F68" s="28">
        <v>9.4499999999999993</v>
      </c>
      <c r="G68" s="28">
        <v>78.760000000000005</v>
      </c>
      <c r="H68" s="28">
        <v>0</v>
      </c>
      <c r="I68" s="28">
        <v>0.24</v>
      </c>
    </row>
    <row r="69" spans="1:9" hidden="1" x14ac:dyDescent="0.25">
      <c r="A69" t="s">
        <v>87</v>
      </c>
      <c r="B69" t="s">
        <v>88</v>
      </c>
      <c r="C69" t="s">
        <v>98</v>
      </c>
      <c r="D69" s="28">
        <v>106</v>
      </c>
      <c r="E69" s="28">
        <v>100</v>
      </c>
      <c r="F69" s="28">
        <v>12.72</v>
      </c>
      <c r="G69" s="28">
        <v>106</v>
      </c>
      <c r="H69" s="28">
        <v>0</v>
      </c>
      <c r="I69" s="28">
        <v>0</v>
      </c>
    </row>
    <row r="70" spans="1:9" hidden="1" x14ac:dyDescent="0.25">
      <c r="A70" t="s">
        <v>87</v>
      </c>
      <c r="B70" t="s">
        <v>88</v>
      </c>
      <c r="C70" t="s">
        <v>98</v>
      </c>
      <c r="D70" s="28">
        <v>98</v>
      </c>
      <c r="E70" s="28">
        <v>98</v>
      </c>
      <c r="F70" s="28">
        <v>5.64</v>
      </c>
      <c r="G70" s="28">
        <v>43.24</v>
      </c>
      <c r="H70" s="28">
        <v>0</v>
      </c>
      <c r="I70" s="28">
        <v>54.76</v>
      </c>
    </row>
    <row r="71" spans="1:9" hidden="1" x14ac:dyDescent="0.25">
      <c r="A71" t="s">
        <v>87</v>
      </c>
      <c r="B71" t="s">
        <v>88</v>
      </c>
      <c r="C71" t="s">
        <v>98</v>
      </c>
      <c r="D71" s="28">
        <v>142</v>
      </c>
      <c r="E71" s="28">
        <v>132</v>
      </c>
      <c r="F71" s="28">
        <v>16.98</v>
      </c>
      <c r="G71" s="28">
        <v>141.52000000000001</v>
      </c>
      <c r="H71" s="28">
        <v>0</v>
      </c>
      <c r="I71" s="28">
        <v>0.48</v>
      </c>
    </row>
    <row r="72" spans="1:9" x14ac:dyDescent="0.25">
      <c r="A72" t="s">
        <v>87</v>
      </c>
      <c r="B72" t="s">
        <v>88</v>
      </c>
      <c r="C72" t="s">
        <v>100</v>
      </c>
      <c r="D72" s="28">
        <v>6357</v>
      </c>
      <c r="E72" s="28">
        <v>40000</v>
      </c>
      <c r="F72" s="28">
        <v>2092.7800000000002</v>
      </c>
      <c r="G72" s="28">
        <v>6257.22</v>
      </c>
      <c r="H72" s="28">
        <v>0</v>
      </c>
      <c r="I72" s="28">
        <v>99.78</v>
      </c>
    </row>
    <row r="73" spans="1:9" hidden="1" x14ac:dyDescent="0.25">
      <c r="A73" t="s">
        <v>87</v>
      </c>
      <c r="B73" t="s">
        <v>88</v>
      </c>
      <c r="C73" t="s">
        <v>102</v>
      </c>
      <c r="D73" s="28">
        <v>84</v>
      </c>
      <c r="E73" s="28">
        <v>51</v>
      </c>
      <c r="F73" s="28">
        <v>16.100000000000001</v>
      </c>
      <c r="G73" s="28">
        <v>83.72</v>
      </c>
      <c r="H73" s="28">
        <v>0</v>
      </c>
      <c r="I73" s="28">
        <v>0.28000000000000003</v>
      </c>
    </row>
    <row r="74" spans="1:9" hidden="1" x14ac:dyDescent="0.25">
      <c r="A74" t="s">
        <v>87</v>
      </c>
      <c r="B74" t="s">
        <v>88</v>
      </c>
      <c r="C74" t="s">
        <v>102</v>
      </c>
      <c r="D74" s="28">
        <v>23</v>
      </c>
      <c r="E74" s="28">
        <v>15</v>
      </c>
      <c r="F74" s="28">
        <v>4.5999999999999996</v>
      </c>
      <c r="G74" s="28">
        <v>23</v>
      </c>
      <c r="H74" s="28">
        <v>0</v>
      </c>
      <c r="I74" s="28">
        <v>0</v>
      </c>
    </row>
    <row r="75" spans="1:9" hidden="1" x14ac:dyDescent="0.25">
      <c r="A75" t="s">
        <v>87</v>
      </c>
      <c r="B75" t="s">
        <v>88</v>
      </c>
      <c r="C75" t="s">
        <v>102</v>
      </c>
      <c r="D75" s="28">
        <v>12</v>
      </c>
      <c r="E75" s="28">
        <v>7</v>
      </c>
      <c r="F75" s="28">
        <v>2.35</v>
      </c>
      <c r="G75" s="28">
        <v>11.7</v>
      </c>
      <c r="H75" s="28">
        <v>0</v>
      </c>
      <c r="I75" s="28">
        <v>0.3</v>
      </c>
    </row>
    <row r="76" spans="1:9" hidden="1" x14ac:dyDescent="0.25">
      <c r="A76" t="s">
        <v>87</v>
      </c>
      <c r="B76" t="s">
        <v>88</v>
      </c>
      <c r="C76" t="s">
        <v>102</v>
      </c>
      <c r="D76" s="28">
        <v>10</v>
      </c>
      <c r="E76" s="28">
        <v>7</v>
      </c>
      <c r="F76" s="28">
        <v>2.2999999999999998</v>
      </c>
      <c r="G76" s="28">
        <v>9.1999999999999993</v>
      </c>
      <c r="H76" s="28">
        <v>0</v>
      </c>
      <c r="I76" s="28">
        <v>0.8</v>
      </c>
    </row>
    <row r="77" spans="1:9" hidden="1" x14ac:dyDescent="0.25">
      <c r="A77" t="s">
        <v>87</v>
      </c>
      <c r="B77" t="s">
        <v>88</v>
      </c>
      <c r="C77" t="s">
        <v>102</v>
      </c>
      <c r="D77" s="28">
        <v>12</v>
      </c>
      <c r="E77" s="28">
        <v>9</v>
      </c>
      <c r="F77" s="28">
        <v>2.2999999999999998</v>
      </c>
      <c r="G77" s="28">
        <v>11.5</v>
      </c>
      <c r="H77" s="28">
        <v>0</v>
      </c>
      <c r="I77" s="28">
        <v>0.5</v>
      </c>
    </row>
    <row r="78" spans="1:9" hidden="1" x14ac:dyDescent="0.25">
      <c r="A78" t="s">
        <v>87</v>
      </c>
      <c r="B78" t="s">
        <v>88</v>
      </c>
      <c r="C78" t="s">
        <v>103</v>
      </c>
      <c r="D78" s="28">
        <v>14100.58</v>
      </c>
      <c r="E78" s="28">
        <v>24100.58</v>
      </c>
      <c r="F78" s="28">
        <v>0</v>
      </c>
      <c r="G78" s="28">
        <v>5797.59</v>
      </c>
      <c r="H78" s="28">
        <v>0</v>
      </c>
      <c r="I78" s="28">
        <v>8302.99</v>
      </c>
    </row>
    <row r="79" spans="1:9" hidden="1" x14ac:dyDescent="0.25">
      <c r="A79" t="s">
        <v>87</v>
      </c>
      <c r="B79" t="s">
        <v>88</v>
      </c>
      <c r="C79" t="s">
        <v>103</v>
      </c>
      <c r="D79" s="28">
        <v>853</v>
      </c>
      <c r="E79" s="28">
        <v>0</v>
      </c>
      <c r="F79" s="28">
        <v>0</v>
      </c>
      <c r="G79" s="28">
        <v>852.14</v>
      </c>
      <c r="H79" s="28">
        <v>0</v>
      </c>
      <c r="I79" s="28">
        <v>0.86</v>
      </c>
    </row>
    <row r="80" spans="1:9" hidden="1" x14ac:dyDescent="0.25">
      <c r="A80" t="s">
        <v>87</v>
      </c>
      <c r="B80" t="s">
        <v>88</v>
      </c>
      <c r="C80" t="s">
        <v>103</v>
      </c>
      <c r="D80" s="28">
        <v>58</v>
      </c>
      <c r="E80" s="28">
        <v>0</v>
      </c>
      <c r="F80" s="28">
        <v>0</v>
      </c>
      <c r="G80" s="28">
        <v>57.14</v>
      </c>
      <c r="H80" s="28">
        <v>0</v>
      </c>
      <c r="I80" s="28">
        <v>0.86</v>
      </c>
    </row>
    <row r="81" spans="1:9" hidden="1" x14ac:dyDescent="0.25">
      <c r="A81" t="s">
        <v>87</v>
      </c>
      <c r="B81" t="s">
        <v>88</v>
      </c>
      <c r="C81" t="s">
        <v>104</v>
      </c>
      <c r="D81" s="28">
        <v>45500</v>
      </c>
      <c r="E81" s="28">
        <v>45500</v>
      </c>
      <c r="F81" s="28">
        <v>0</v>
      </c>
      <c r="G81" s="28">
        <v>0</v>
      </c>
      <c r="H81" s="28">
        <v>0</v>
      </c>
      <c r="I81" s="28">
        <v>45500</v>
      </c>
    </row>
    <row r="82" spans="1:9" hidden="1" x14ac:dyDescent="0.25">
      <c r="A82" t="s">
        <v>87</v>
      </c>
      <c r="B82" t="s">
        <v>88</v>
      </c>
      <c r="C82" t="s">
        <v>104</v>
      </c>
      <c r="D82" s="28">
        <v>513</v>
      </c>
      <c r="E82" s="28">
        <v>0</v>
      </c>
      <c r="F82" s="28">
        <v>0</v>
      </c>
      <c r="G82" s="28">
        <v>512.79999999999995</v>
      </c>
      <c r="H82" s="28">
        <v>0</v>
      </c>
      <c r="I82" s="28">
        <v>0.2</v>
      </c>
    </row>
    <row r="83" spans="1:9" hidden="1" x14ac:dyDescent="0.25">
      <c r="A83" t="s">
        <v>87</v>
      </c>
      <c r="B83" t="s">
        <v>88</v>
      </c>
      <c r="C83" t="s">
        <v>105</v>
      </c>
      <c r="D83" s="28">
        <v>573</v>
      </c>
      <c r="E83" s="28">
        <v>0</v>
      </c>
      <c r="F83" s="28">
        <v>0</v>
      </c>
      <c r="G83" s="28">
        <v>572.96</v>
      </c>
      <c r="H83" s="28">
        <v>0</v>
      </c>
      <c r="I83" s="28">
        <v>0.04</v>
      </c>
    </row>
    <row r="84" spans="1:9" hidden="1" x14ac:dyDescent="0.25">
      <c r="A84" t="s">
        <v>87</v>
      </c>
      <c r="B84" t="s">
        <v>88</v>
      </c>
      <c r="C84" t="s">
        <v>105</v>
      </c>
      <c r="D84" s="28">
        <v>184</v>
      </c>
      <c r="E84" s="28">
        <v>0</v>
      </c>
      <c r="F84" s="28">
        <v>0</v>
      </c>
      <c r="G84" s="28">
        <v>183.08</v>
      </c>
      <c r="H84" s="28">
        <v>0</v>
      </c>
      <c r="I84" s="28">
        <v>0.92</v>
      </c>
    </row>
    <row r="85" spans="1:9" hidden="1" x14ac:dyDescent="0.25">
      <c r="A85" t="s">
        <v>87</v>
      </c>
      <c r="B85" t="s">
        <v>88</v>
      </c>
      <c r="C85" t="s">
        <v>105</v>
      </c>
      <c r="D85" s="28">
        <v>156</v>
      </c>
      <c r="E85" s="28">
        <v>122</v>
      </c>
      <c r="F85" s="28">
        <v>0</v>
      </c>
      <c r="G85" s="28">
        <v>155.41</v>
      </c>
      <c r="H85" s="28">
        <v>0</v>
      </c>
      <c r="I85" s="28">
        <v>0.59</v>
      </c>
    </row>
    <row r="86" spans="1:9" x14ac:dyDescent="0.25">
      <c r="A86" t="s">
        <v>87</v>
      </c>
      <c r="B86" t="s">
        <v>88</v>
      </c>
      <c r="C86" t="s">
        <v>106</v>
      </c>
      <c r="D86" s="28">
        <v>8000</v>
      </c>
      <c r="E86" s="28">
        <v>8000</v>
      </c>
      <c r="F86" s="28">
        <v>1296.8900000000001</v>
      </c>
      <c r="G86" s="28">
        <v>2536.37</v>
      </c>
      <c r="H86" s="28">
        <v>0</v>
      </c>
      <c r="I86" s="28">
        <v>5463.63</v>
      </c>
    </row>
    <row r="87" spans="1:9" hidden="1" x14ac:dyDescent="0.25">
      <c r="A87" t="s">
        <v>87</v>
      </c>
      <c r="B87" t="s">
        <v>88</v>
      </c>
      <c r="C87" t="s">
        <v>106</v>
      </c>
      <c r="D87" s="28">
        <v>10000</v>
      </c>
      <c r="E87" s="28">
        <v>10000</v>
      </c>
      <c r="F87" s="28">
        <v>0</v>
      </c>
      <c r="G87" s="28">
        <v>106.78</v>
      </c>
      <c r="H87" s="28">
        <v>0</v>
      </c>
      <c r="I87" s="28">
        <v>9893.2199999999993</v>
      </c>
    </row>
    <row r="88" spans="1:9" hidden="1" x14ac:dyDescent="0.25">
      <c r="A88" t="s">
        <v>87</v>
      </c>
      <c r="B88" t="s">
        <v>88</v>
      </c>
      <c r="C88" t="s">
        <v>106</v>
      </c>
      <c r="D88" s="28">
        <v>10000</v>
      </c>
      <c r="E88" s="28">
        <v>10000</v>
      </c>
      <c r="F88" s="28">
        <v>0</v>
      </c>
      <c r="G88" s="28">
        <v>231.15</v>
      </c>
      <c r="H88" s="28">
        <v>0</v>
      </c>
      <c r="I88" s="28">
        <v>9768.85</v>
      </c>
    </row>
    <row r="89" spans="1:9" hidden="1" x14ac:dyDescent="0.25">
      <c r="A89" t="s">
        <v>87</v>
      </c>
      <c r="B89" t="s">
        <v>88</v>
      </c>
      <c r="C89" t="s">
        <v>107</v>
      </c>
      <c r="D89" s="28">
        <v>6000.26</v>
      </c>
      <c r="E89" s="28">
        <v>6000.26</v>
      </c>
      <c r="F89" s="28">
        <v>0</v>
      </c>
      <c r="G89" s="28">
        <v>0</v>
      </c>
      <c r="H89" s="28">
        <v>0</v>
      </c>
      <c r="I89" s="28">
        <v>6000.26</v>
      </c>
    </row>
    <row r="90" spans="1:9" x14ac:dyDescent="0.25">
      <c r="A90" t="s">
        <v>87</v>
      </c>
      <c r="B90" t="s">
        <v>88</v>
      </c>
      <c r="C90" t="s">
        <v>108</v>
      </c>
      <c r="D90" s="28">
        <v>66177</v>
      </c>
      <c r="E90" s="28">
        <v>26000</v>
      </c>
      <c r="F90" s="28">
        <v>14256.77</v>
      </c>
      <c r="G90" s="28">
        <v>66176.94</v>
      </c>
      <c r="H90" s="28">
        <v>0</v>
      </c>
      <c r="I90" s="28">
        <v>0.06</v>
      </c>
    </row>
    <row r="91" spans="1:9" hidden="1" x14ac:dyDescent="0.25">
      <c r="A91" t="s">
        <v>87</v>
      </c>
      <c r="B91" t="s">
        <v>88</v>
      </c>
      <c r="C91" t="s">
        <v>192</v>
      </c>
      <c r="D91" s="28">
        <v>31428</v>
      </c>
      <c r="E91" s="28">
        <v>31428</v>
      </c>
      <c r="F91" s="28">
        <v>0</v>
      </c>
      <c r="G91" s="28">
        <v>1144.6099999999999</v>
      </c>
      <c r="H91" s="28">
        <v>0</v>
      </c>
      <c r="I91" s="28">
        <v>30283.39</v>
      </c>
    </row>
    <row r="92" spans="1:9" hidden="1" x14ac:dyDescent="0.25">
      <c r="A92" t="s">
        <v>87</v>
      </c>
      <c r="B92" t="s">
        <v>88</v>
      </c>
      <c r="C92" t="s">
        <v>192</v>
      </c>
      <c r="D92" s="28">
        <v>47</v>
      </c>
      <c r="E92" s="28">
        <v>0</v>
      </c>
      <c r="F92" s="28">
        <v>0</v>
      </c>
      <c r="G92" s="28">
        <v>46.34</v>
      </c>
      <c r="H92" s="28">
        <v>0</v>
      </c>
      <c r="I92" s="28">
        <v>0.66</v>
      </c>
    </row>
    <row r="93" spans="1:9" hidden="1" x14ac:dyDescent="0.25">
      <c r="A93" t="s">
        <v>87</v>
      </c>
      <c r="B93" t="s">
        <v>88</v>
      </c>
      <c r="C93" t="s">
        <v>193</v>
      </c>
      <c r="D93" s="28">
        <v>23490</v>
      </c>
      <c r="E93" s="28">
        <v>30000</v>
      </c>
      <c r="F93" s="28">
        <v>0</v>
      </c>
      <c r="G93" s="28">
        <v>268.2</v>
      </c>
      <c r="H93" s="28">
        <v>0</v>
      </c>
      <c r="I93" s="28">
        <v>23221.8</v>
      </c>
    </row>
    <row r="94" spans="1:9" hidden="1" x14ac:dyDescent="0.25">
      <c r="A94" t="s">
        <v>87</v>
      </c>
      <c r="B94" t="s">
        <v>88</v>
      </c>
      <c r="C94" t="s">
        <v>193</v>
      </c>
      <c r="D94" s="28">
        <v>280</v>
      </c>
      <c r="E94" s="28">
        <v>0</v>
      </c>
      <c r="F94" s="28">
        <v>46.16</v>
      </c>
      <c r="G94" s="28">
        <v>279.91000000000003</v>
      </c>
      <c r="H94" s="28">
        <v>0</v>
      </c>
      <c r="I94" s="28">
        <v>0.09</v>
      </c>
    </row>
    <row r="95" spans="1:9" hidden="1" x14ac:dyDescent="0.25">
      <c r="A95" t="s">
        <v>87</v>
      </c>
      <c r="B95" t="s">
        <v>88</v>
      </c>
      <c r="C95" t="s">
        <v>109</v>
      </c>
      <c r="D95" s="28">
        <v>20000</v>
      </c>
      <c r="E95" s="28">
        <v>20000</v>
      </c>
      <c r="F95" s="28">
        <v>0</v>
      </c>
      <c r="G95" s="28">
        <v>13539</v>
      </c>
      <c r="H95" s="28">
        <v>0</v>
      </c>
      <c r="I95" s="28">
        <v>6461</v>
      </c>
    </row>
    <row r="96" spans="1:9" hidden="1" x14ac:dyDescent="0.25">
      <c r="A96" t="s">
        <v>87</v>
      </c>
      <c r="B96" t="s">
        <v>88</v>
      </c>
      <c r="C96" t="s">
        <v>206</v>
      </c>
      <c r="D96" s="28">
        <v>145</v>
      </c>
      <c r="E96" s="28">
        <v>0</v>
      </c>
      <c r="F96" s="28">
        <v>0</v>
      </c>
      <c r="G96" s="28">
        <v>144</v>
      </c>
      <c r="H96" s="28">
        <v>0</v>
      </c>
      <c r="I96" s="28">
        <v>1</v>
      </c>
    </row>
    <row r="97" spans="1:9" hidden="1" x14ac:dyDescent="0.25">
      <c r="A97" t="s">
        <v>87</v>
      </c>
      <c r="B97" t="s">
        <v>88</v>
      </c>
      <c r="C97" t="s">
        <v>110</v>
      </c>
      <c r="D97" s="28">
        <v>0</v>
      </c>
      <c r="E97" s="28">
        <v>15000</v>
      </c>
      <c r="F97" s="28">
        <v>0</v>
      </c>
      <c r="G97" s="28">
        <v>0</v>
      </c>
      <c r="H97" s="28">
        <v>0</v>
      </c>
      <c r="I97" s="28">
        <v>0</v>
      </c>
    </row>
    <row r="98" spans="1:9" hidden="1" x14ac:dyDescent="0.25">
      <c r="A98" t="s">
        <v>87</v>
      </c>
      <c r="B98" t="s">
        <v>88</v>
      </c>
      <c r="C98" t="s">
        <v>111</v>
      </c>
      <c r="D98" s="28">
        <v>20000</v>
      </c>
      <c r="E98" s="28">
        <v>20000</v>
      </c>
      <c r="F98" s="28">
        <v>299.98</v>
      </c>
      <c r="G98" s="28">
        <v>10599.45</v>
      </c>
      <c r="H98" s="28">
        <v>0</v>
      </c>
      <c r="I98" s="28">
        <v>9400.5499999999993</v>
      </c>
    </row>
    <row r="99" spans="1:9" hidden="1" x14ac:dyDescent="0.25">
      <c r="A99" t="s">
        <v>87</v>
      </c>
      <c r="B99" t="s">
        <v>88</v>
      </c>
      <c r="C99" t="s">
        <v>111</v>
      </c>
      <c r="D99" s="28">
        <v>9000</v>
      </c>
      <c r="E99" s="28">
        <v>9000</v>
      </c>
      <c r="F99" s="28">
        <v>0</v>
      </c>
      <c r="G99" s="28">
        <v>2706.85</v>
      </c>
      <c r="H99" s="28">
        <v>0</v>
      </c>
      <c r="I99" s="28">
        <v>6293.15</v>
      </c>
    </row>
    <row r="100" spans="1:9" hidden="1" x14ac:dyDescent="0.25">
      <c r="A100" t="s">
        <v>87</v>
      </c>
      <c r="B100" t="s">
        <v>88</v>
      </c>
      <c r="C100" t="s">
        <v>111</v>
      </c>
      <c r="D100" s="28">
        <v>0</v>
      </c>
      <c r="E100" s="28">
        <v>15000</v>
      </c>
      <c r="F100" s="28">
        <v>0</v>
      </c>
      <c r="G100" s="28">
        <v>0</v>
      </c>
      <c r="H100" s="28">
        <v>0</v>
      </c>
      <c r="I100" s="28">
        <v>0</v>
      </c>
    </row>
    <row r="101" spans="1:9" x14ac:dyDescent="0.25">
      <c r="A101" t="s">
        <v>87</v>
      </c>
      <c r="B101" t="s">
        <v>88</v>
      </c>
      <c r="C101" t="s">
        <v>113</v>
      </c>
      <c r="D101" s="28">
        <v>10000</v>
      </c>
      <c r="E101" s="28">
        <v>10000</v>
      </c>
      <c r="F101" s="28">
        <v>2570.0700000000002</v>
      </c>
      <c r="G101" s="28">
        <v>5208.8900000000003</v>
      </c>
      <c r="H101" s="28">
        <v>0</v>
      </c>
      <c r="I101" s="28">
        <v>4791.1099999999997</v>
      </c>
    </row>
    <row r="102" spans="1:9" hidden="1" x14ac:dyDescent="0.25">
      <c r="A102" t="s">
        <v>87</v>
      </c>
      <c r="B102" t="s">
        <v>88</v>
      </c>
      <c r="C102" t="s">
        <v>113</v>
      </c>
      <c r="D102" s="28">
        <v>2150</v>
      </c>
      <c r="E102" s="28">
        <v>0</v>
      </c>
      <c r="F102" s="28">
        <v>0</v>
      </c>
      <c r="G102" s="28">
        <v>2149.9899999999998</v>
      </c>
      <c r="H102" s="28">
        <v>0</v>
      </c>
      <c r="I102" s="28">
        <v>0.01</v>
      </c>
    </row>
    <row r="103" spans="1:9" hidden="1" x14ac:dyDescent="0.25">
      <c r="A103" t="s">
        <v>87</v>
      </c>
      <c r="B103" t="s">
        <v>88</v>
      </c>
      <c r="C103" t="s">
        <v>113</v>
      </c>
      <c r="D103" s="28">
        <v>10000</v>
      </c>
      <c r="E103" s="28">
        <v>10000</v>
      </c>
      <c r="F103" s="28">
        <v>339.9</v>
      </c>
      <c r="G103" s="28">
        <v>1409.4</v>
      </c>
      <c r="H103" s="28">
        <v>0</v>
      </c>
      <c r="I103" s="28">
        <v>8590.6</v>
      </c>
    </row>
    <row r="104" spans="1:9" hidden="1" x14ac:dyDescent="0.25">
      <c r="A104" t="s">
        <v>87</v>
      </c>
      <c r="B104" t="s">
        <v>88</v>
      </c>
      <c r="C104" t="s">
        <v>113</v>
      </c>
      <c r="D104" s="28">
        <v>225</v>
      </c>
      <c r="E104" s="28">
        <v>0</v>
      </c>
      <c r="F104" s="28">
        <v>224</v>
      </c>
      <c r="G104" s="28">
        <v>224</v>
      </c>
      <c r="H104" s="28">
        <v>0</v>
      </c>
      <c r="I104" s="28">
        <v>1</v>
      </c>
    </row>
    <row r="105" spans="1:9" hidden="1" x14ac:dyDescent="0.25">
      <c r="A105" t="s">
        <v>87</v>
      </c>
      <c r="B105" t="s">
        <v>88</v>
      </c>
      <c r="C105" t="s">
        <v>136</v>
      </c>
      <c r="D105" s="28">
        <v>0</v>
      </c>
      <c r="E105" s="28">
        <v>15000</v>
      </c>
      <c r="F105" s="28">
        <v>0</v>
      </c>
      <c r="G105" s="28">
        <v>0</v>
      </c>
      <c r="H105" s="28">
        <v>0</v>
      </c>
      <c r="I105" s="28">
        <v>0</v>
      </c>
    </row>
    <row r="106" spans="1:9" hidden="1" x14ac:dyDescent="0.25">
      <c r="A106" t="s">
        <v>87</v>
      </c>
      <c r="B106" t="s">
        <v>114</v>
      </c>
      <c r="C106" t="s">
        <v>105</v>
      </c>
      <c r="D106" s="28">
        <v>88</v>
      </c>
      <c r="E106" s="28">
        <v>88</v>
      </c>
      <c r="F106" s="28">
        <v>0</v>
      </c>
      <c r="G106" s="28">
        <v>0</v>
      </c>
      <c r="H106" s="28">
        <v>0</v>
      </c>
      <c r="I106" s="28">
        <v>88</v>
      </c>
    </row>
    <row r="107" spans="1:9" hidden="1" x14ac:dyDescent="0.25">
      <c r="A107" t="s">
        <v>87</v>
      </c>
      <c r="B107" t="s">
        <v>114</v>
      </c>
      <c r="C107" t="s">
        <v>113</v>
      </c>
      <c r="D107" s="28">
        <v>1994</v>
      </c>
      <c r="E107" s="28">
        <v>40000</v>
      </c>
      <c r="F107" s="28">
        <v>278.10000000000002</v>
      </c>
      <c r="G107" s="28">
        <v>278.10000000000002</v>
      </c>
      <c r="H107" s="28">
        <v>0</v>
      </c>
      <c r="I107" s="28">
        <v>1715.9</v>
      </c>
    </row>
    <row r="108" spans="1:9" hidden="1" x14ac:dyDescent="0.25">
      <c r="A108" t="s">
        <v>87</v>
      </c>
      <c r="B108" t="s">
        <v>115</v>
      </c>
      <c r="C108" t="s">
        <v>89</v>
      </c>
      <c r="D108" s="28">
        <v>10322</v>
      </c>
      <c r="E108" s="28">
        <v>0</v>
      </c>
      <c r="F108" s="28">
        <v>0</v>
      </c>
      <c r="G108" s="28">
        <v>0</v>
      </c>
      <c r="H108" s="28">
        <v>0</v>
      </c>
      <c r="I108" s="28">
        <v>10322</v>
      </c>
    </row>
    <row r="109" spans="1:9" x14ac:dyDescent="0.25">
      <c r="A109" t="s">
        <v>87</v>
      </c>
      <c r="B109" t="s">
        <v>115</v>
      </c>
      <c r="C109" t="s">
        <v>89</v>
      </c>
      <c r="D109" s="28">
        <v>0</v>
      </c>
      <c r="E109" s="28">
        <v>0</v>
      </c>
      <c r="F109" s="28">
        <v>7740.85</v>
      </c>
      <c r="G109" s="28">
        <v>10321.129999999999</v>
      </c>
      <c r="H109" s="28">
        <v>0</v>
      </c>
      <c r="I109" s="28">
        <v>-10321.129999999999</v>
      </c>
    </row>
    <row r="110" spans="1:9" hidden="1" x14ac:dyDescent="0.25">
      <c r="A110" t="s">
        <v>87</v>
      </c>
      <c r="B110" t="s">
        <v>115</v>
      </c>
      <c r="C110" t="s">
        <v>91</v>
      </c>
      <c r="D110" s="28">
        <v>1874</v>
      </c>
      <c r="E110" s="28">
        <v>0</v>
      </c>
      <c r="F110" s="28">
        <v>0</v>
      </c>
      <c r="G110" s="28">
        <v>0</v>
      </c>
      <c r="H110" s="28">
        <v>0</v>
      </c>
      <c r="I110" s="28">
        <v>1874</v>
      </c>
    </row>
    <row r="111" spans="1:9" x14ac:dyDescent="0.25">
      <c r="A111" t="s">
        <v>87</v>
      </c>
      <c r="B111" t="s">
        <v>115</v>
      </c>
      <c r="C111" t="s">
        <v>91</v>
      </c>
      <c r="D111" s="28">
        <v>0</v>
      </c>
      <c r="E111" s="28">
        <v>0</v>
      </c>
      <c r="F111" s="28">
        <v>1404.96</v>
      </c>
      <c r="G111" s="28">
        <v>1873.28</v>
      </c>
      <c r="H111" s="28">
        <v>0</v>
      </c>
      <c r="I111" s="28">
        <v>-1873.28</v>
      </c>
    </row>
    <row r="112" spans="1:9" hidden="1" x14ac:dyDescent="0.25">
      <c r="A112" t="s">
        <v>87</v>
      </c>
      <c r="B112" t="s">
        <v>115</v>
      </c>
      <c r="C112" t="s">
        <v>92</v>
      </c>
      <c r="D112" s="28">
        <v>207</v>
      </c>
      <c r="E112" s="28">
        <v>0</v>
      </c>
      <c r="F112" s="28">
        <v>0</v>
      </c>
      <c r="G112" s="28">
        <v>0</v>
      </c>
      <c r="H112" s="28">
        <v>0</v>
      </c>
      <c r="I112" s="28">
        <v>207</v>
      </c>
    </row>
    <row r="113" spans="1:9" hidden="1" x14ac:dyDescent="0.25">
      <c r="A113" t="s">
        <v>87</v>
      </c>
      <c r="B113" t="s">
        <v>115</v>
      </c>
      <c r="C113" t="s">
        <v>92</v>
      </c>
      <c r="D113" s="28">
        <v>0</v>
      </c>
      <c r="E113" s="28">
        <v>0</v>
      </c>
      <c r="F113" s="28">
        <v>154.83000000000001</v>
      </c>
      <c r="G113" s="28">
        <v>206.44</v>
      </c>
      <c r="H113" s="28">
        <v>0</v>
      </c>
      <c r="I113" s="28">
        <v>-206.44</v>
      </c>
    </row>
    <row r="114" spans="1:9" hidden="1" x14ac:dyDescent="0.25">
      <c r="A114" t="s">
        <v>87</v>
      </c>
      <c r="B114" t="s">
        <v>115</v>
      </c>
      <c r="C114" t="s">
        <v>93</v>
      </c>
      <c r="D114" s="28">
        <v>640</v>
      </c>
      <c r="E114" s="28">
        <v>0</v>
      </c>
      <c r="F114" s="28">
        <v>0</v>
      </c>
      <c r="G114" s="28">
        <v>0</v>
      </c>
      <c r="H114" s="28">
        <v>0</v>
      </c>
      <c r="I114" s="28">
        <v>640</v>
      </c>
    </row>
    <row r="115" spans="1:9" hidden="1" x14ac:dyDescent="0.25">
      <c r="A115" t="s">
        <v>87</v>
      </c>
      <c r="B115" t="s">
        <v>115</v>
      </c>
      <c r="C115" t="s">
        <v>93</v>
      </c>
      <c r="D115" s="28">
        <v>0</v>
      </c>
      <c r="E115" s="28">
        <v>0</v>
      </c>
      <c r="F115" s="28">
        <v>479.94</v>
      </c>
      <c r="G115" s="28">
        <v>639.91999999999996</v>
      </c>
      <c r="H115" s="28">
        <v>0</v>
      </c>
      <c r="I115" s="28">
        <v>-639.91999999999996</v>
      </c>
    </row>
    <row r="116" spans="1:9" hidden="1" x14ac:dyDescent="0.25">
      <c r="A116" t="s">
        <v>87</v>
      </c>
      <c r="B116" t="s">
        <v>115</v>
      </c>
      <c r="C116" t="s">
        <v>94</v>
      </c>
      <c r="D116" s="28">
        <v>150</v>
      </c>
      <c r="E116" s="28">
        <v>0</v>
      </c>
      <c r="F116" s="28">
        <v>0</v>
      </c>
      <c r="G116" s="28">
        <v>0</v>
      </c>
      <c r="H116" s="28">
        <v>0</v>
      </c>
      <c r="I116" s="28">
        <v>150</v>
      </c>
    </row>
    <row r="117" spans="1:9" hidden="1" x14ac:dyDescent="0.25">
      <c r="A117" t="s">
        <v>87</v>
      </c>
      <c r="B117" t="s">
        <v>115</v>
      </c>
      <c r="C117" t="s">
        <v>94</v>
      </c>
      <c r="D117" s="28">
        <v>0</v>
      </c>
      <c r="E117" s="28">
        <v>0</v>
      </c>
      <c r="F117" s="28">
        <v>112.23</v>
      </c>
      <c r="G117" s="28">
        <v>149.63999999999999</v>
      </c>
      <c r="H117" s="28">
        <v>0</v>
      </c>
      <c r="I117" s="28">
        <v>-149.63999999999999</v>
      </c>
    </row>
    <row r="118" spans="1:9" hidden="1" x14ac:dyDescent="0.25">
      <c r="A118" t="s">
        <v>87</v>
      </c>
      <c r="B118" t="s">
        <v>115</v>
      </c>
      <c r="C118" t="s">
        <v>95</v>
      </c>
      <c r="D118" s="28">
        <v>2106</v>
      </c>
      <c r="E118" s="28">
        <v>0</v>
      </c>
      <c r="F118" s="28">
        <v>0</v>
      </c>
      <c r="G118" s="28">
        <v>0</v>
      </c>
      <c r="H118" s="28">
        <v>0</v>
      </c>
      <c r="I118" s="28">
        <v>2106</v>
      </c>
    </row>
    <row r="119" spans="1:9" x14ac:dyDescent="0.25">
      <c r="A119" t="s">
        <v>87</v>
      </c>
      <c r="B119" t="s">
        <v>115</v>
      </c>
      <c r="C119" t="s">
        <v>95</v>
      </c>
      <c r="D119" s="28">
        <v>0</v>
      </c>
      <c r="E119" s="28">
        <v>0</v>
      </c>
      <c r="F119" s="28">
        <v>1579.32</v>
      </c>
      <c r="G119" s="28">
        <v>2105.7600000000002</v>
      </c>
      <c r="H119" s="28">
        <v>0</v>
      </c>
      <c r="I119" s="28">
        <v>-2105.7600000000002</v>
      </c>
    </row>
    <row r="120" spans="1:9" hidden="1" x14ac:dyDescent="0.25">
      <c r="A120" t="s">
        <v>87</v>
      </c>
      <c r="B120" t="s">
        <v>115</v>
      </c>
      <c r="C120" t="s">
        <v>96</v>
      </c>
      <c r="D120" s="28">
        <v>12</v>
      </c>
      <c r="E120" s="28">
        <v>0</v>
      </c>
      <c r="F120" s="28">
        <v>0</v>
      </c>
      <c r="G120" s="28">
        <v>0</v>
      </c>
      <c r="H120" s="28">
        <v>0</v>
      </c>
      <c r="I120" s="28">
        <v>12</v>
      </c>
    </row>
    <row r="121" spans="1:9" hidden="1" x14ac:dyDescent="0.25">
      <c r="A121" t="s">
        <v>87</v>
      </c>
      <c r="B121" t="s">
        <v>115</v>
      </c>
      <c r="C121" t="s">
        <v>96</v>
      </c>
      <c r="D121" s="28">
        <v>0</v>
      </c>
      <c r="E121" s="28">
        <v>0</v>
      </c>
      <c r="F121" s="28">
        <v>8.64</v>
      </c>
      <c r="G121" s="28">
        <v>11.52</v>
      </c>
      <c r="H121" s="28">
        <v>0</v>
      </c>
      <c r="I121" s="28">
        <v>-11.52</v>
      </c>
    </row>
    <row r="122" spans="1:9" hidden="1" x14ac:dyDescent="0.25">
      <c r="A122" t="s">
        <v>87</v>
      </c>
      <c r="B122" t="s">
        <v>115</v>
      </c>
      <c r="C122" t="s">
        <v>97</v>
      </c>
      <c r="D122" s="28">
        <v>66</v>
      </c>
      <c r="E122" s="28">
        <v>0</v>
      </c>
      <c r="F122" s="28">
        <v>0</v>
      </c>
      <c r="G122" s="28">
        <v>0</v>
      </c>
      <c r="H122" s="28">
        <v>0</v>
      </c>
      <c r="I122" s="28">
        <v>66</v>
      </c>
    </row>
    <row r="123" spans="1:9" hidden="1" x14ac:dyDescent="0.25">
      <c r="A123" t="s">
        <v>87</v>
      </c>
      <c r="B123" t="s">
        <v>115</v>
      </c>
      <c r="C123" t="s">
        <v>97</v>
      </c>
      <c r="D123" s="28">
        <v>0</v>
      </c>
      <c r="E123" s="28">
        <v>0</v>
      </c>
      <c r="F123" s="28">
        <v>48.99</v>
      </c>
      <c r="G123" s="28">
        <v>65.319999999999993</v>
      </c>
      <c r="H123" s="28">
        <v>0</v>
      </c>
      <c r="I123" s="28">
        <v>-65.319999999999993</v>
      </c>
    </row>
    <row r="124" spans="1:9" hidden="1" x14ac:dyDescent="0.25">
      <c r="A124" t="s">
        <v>87</v>
      </c>
      <c r="B124" t="s">
        <v>115</v>
      </c>
      <c r="C124" t="s">
        <v>98</v>
      </c>
      <c r="D124" s="28">
        <v>13</v>
      </c>
      <c r="E124" s="28">
        <v>0</v>
      </c>
      <c r="F124" s="28">
        <v>0</v>
      </c>
      <c r="G124" s="28">
        <v>0</v>
      </c>
      <c r="H124" s="28">
        <v>0</v>
      </c>
      <c r="I124" s="28">
        <v>13</v>
      </c>
    </row>
    <row r="125" spans="1:9" hidden="1" x14ac:dyDescent="0.25">
      <c r="A125" t="s">
        <v>87</v>
      </c>
      <c r="B125" t="s">
        <v>115</v>
      </c>
      <c r="C125" t="s">
        <v>98</v>
      </c>
      <c r="D125" s="28">
        <v>0</v>
      </c>
      <c r="E125" s="28">
        <v>0</v>
      </c>
      <c r="F125" s="28">
        <v>9.4499999999999993</v>
      </c>
      <c r="G125" s="28">
        <v>12.6</v>
      </c>
      <c r="H125" s="28">
        <v>0</v>
      </c>
      <c r="I125" s="28">
        <v>-12.6</v>
      </c>
    </row>
    <row r="126" spans="1:9" hidden="1" x14ac:dyDescent="0.25">
      <c r="A126" t="s">
        <v>87</v>
      </c>
      <c r="B126" t="s">
        <v>115</v>
      </c>
      <c r="C126" t="s">
        <v>102</v>
      </c>
      <c r="D126" s="28">
        <v>10</v>
      </c>
      <c r="E126" s="28">
        <v>0</v>
      </c>
      <c r="F126" s="28">
        <v>0</v>
      </c>
      <c r="G126" s="28">
        <v>0</v>
      </c>
      <c r="H126" s="28">
        <v>0</v>
      </c>
      <c r="I126" s="28">
        <v>10</v>
      </c>
    </row>
    <row r="127" spans="1:9" hidden="1" x14ac:dyDescent="0.25">
      <c r="A127" t="s">
        <v>87</v>
      </c>
      <c r="B127" t="s">
        <v>115</v>
      </c>
      <c r="C127" t="s">
        <v>102</v>
      </c>
      <c r="D127" s="28">
        <v>0</v>
      </c>
      <c r="E127" s="28">
        <v>0</v>
      </c>
      <c r="F127" s="28">
        <v>2.2999999999999998</v>
      </c>
      <c r="G127" s="28">
        <v>3.08</v>
      </c>
      <c r="H127" s="28">
        <v>0</v>
      </c>
      <c r="I127" s="28">
        <v>-3.08</v>
      </c>
    </row>
    <row r="128" spans="1:9" x14ac:dyDescent="0.25">
      <c r="A128" t="s">
        <v>87</v>
      </c>
      <c r="B128" t="s">
        <v>115</v>
      </c>
      <c r="C128" t="s">
        <v>103</v>
      </c>
      <c r="D128" s="28">
        <v>2000</v>
      </c>
      <c r="E128" s="28">
        <v>0</v>
      </c>
      <c r="F128" s="28">
        <v>2270.5</v>
      </c>
      <c r="G128" s="28">
        <v>3902.1</v>
      </c>
      <c r="H128" s="28">
        <v>0</v>
      </c>
      <c r="I128" s="28">
        <v>-1902.1</v>
      </c>
    </row>
    <row r="129" spans="1:9" hidden="1" x14ac:dyDescent="0.25">
      <c r="A129" t="s">
        <v>87</v>
      </c>
      <c r="B129" t="s">
        <v>115</v>
      </c>
      <c r="C129" t="s">
        <v>103</v>
      </c>
      <c r="D129" s="28">
        <v>415</v>
      </c>
      <c r="E129" s="28">
        <v>0</v>
      </c>
      <c r="F129" s="28">
        <v>0</v>
      </c>
      <c r="G129" s="28">
        <v>347.25</v>
      </c>
      <c r="H129" s="28">
        <v>0</v>
      </c>
      <c r="I129" s="28">
        <v>67.75</v>
      </c>
    </row>
    <row r="130" spans="1:9" hidden="1" x14ac:dyDescent="0.25">
      <c r="A130" t="s">
        <v>87</v>
      </c>
      <c r="B130" t="s">
        <v>115</v>
      </c>
      <c r="C130" t="s">
        <v>103</v>
      </c>
      <c r="D130" s="28">
        <v>5785</v>
      </c>
      <c r="E130" s="28">
        <v>0</v>
      </c>
      <c r="F130" s="28">
        <v>134.38999999999999</v>
      </c>
      <c r="G130" s="28">
        <v>2594.27</v>
      </c>
      <c r="H130" s="28">
        <v>0</v>
      </c>
      <c r="I130" s="28">
        <v>3190.73</v>
      </c>
    </row>
    <row r="131" spans="1:9" hidden="1" x14ac:dyDescent="0.25">
      <c r="A131" t="s">
        <v>87</v>
      </c>
      <c r="B131" t="s">
        <v>115</v>
      </c>
      <c r="C131" t="s">
        <v>104</v>
      </c>
      <c r="D131" s="28">
        <v>21000</v>
      </c>
      <c r="E131" s="28">
        <v>40000</v>
      </c>
      <c r="F131" s="28">
        <v>484.18</v>
      </c>
      <c r="G131" s="28">
        <v>1714.16</v>
      </c>
      <c r="H131" s="28">
        <v>0</v>
      </c>
      <c r="I131" s="28">
        <v>19285.84</v>
      </c>
    </row>
    <row r="132" spans="1:9" hidden="1" x14ac:dyDescent="0.25">
      <c r="A132" t="s">
        <v>87</v>
      </c>
      <c r="B132" t="s">
        <v>115</v>
      </c>
      <c r="C132" t="s">
        <v>105</v>
      </c>
      <c r="D132" s="28">
        <v>59</v>
      </c>
      <c r="E132" s="28">
        <v>0</v>
      </c>
      <c r="F132" s="28">
        <v>59</v>
      </c>
      <c r="G132" s="28">
        <v>59</v>
      </c>
      <c r="H132" s="28">
        <v>0</v>
      </c>
      <c r="I132" s="28">
        <v>0</v>
      </c>
    </row>
    <row r="133" spans="1:9" hidden="1" x14ac:dyDescent="0.25">
      <c r="A133" t="s">
        <v>87</v>
      </c>
      <c r="B133" t="s">
        <v>115</v>
      </c>
      <c r="C133" t="s">
        <v>111</v>
      </c>
      <c r="D133" s="28">
        <v>20000</v>
      </c>
      <c r="E133" s="28">
        <v>20000</v>
      </c>
      <c r="F133" s="28">
        <v>304</v>
      </c>
      <c r="G133" s="28">
        <v>304</v>
      </c>
      <c r="H133" s="28">
        <v>0</v>
      </c>
      <c r="I133" s="28">
        <v>19696</v>
      </c>
    </row>
    <row r="134" spans="1:9" x14ac:dyDescent="0.25">
      <c r="A134" t="s">
        <v>87</v>
      </c>
      <c r="B134" t="s">
        <v>116</v>
      </c>
      <c r="C134" t="s">
        <v>89</v>
      </c>
      <c r="D134" s="28">
        <v>130000</v>
      </c>
      <c r="E134" s="28">
        <v>130000</v>
      </c>
      <c r="F134" s="28">
        <v>10833.26</v>
      </c>
      <c r="G134" s="28">
        <v>130000</v>
      </c>
      <c r="H134" s="28">
        <v>0</v>
      </c>
      <c r="I134" s="28">
        <v>0</v>
      </c>
    </row>
    <row r="135" spans="1:9" x14ac:dyDescent="0.25">
      <c r="A135" t="s">
        <v>87</v>
      </c>
      <c r="B135" t="s">
        <v>116</v>
      </c>
      <c r="C135" t="s">
        <v>91</v>
      </c>
      <c r="D135" s="28">
        <v>23600</v>
      </c>
      <c r="E135" s="28">
        <v>23400</v>
      </c>
      <c r="F135" s="28">
        <v>1966.24</v>
      </c>
      <c r="G135" s="28">
        <v>23595.1</v>
      </c>
      <c r="H135" s="28">
        <v>0</v>
      </c>
      <c r="I135" s="28">
        <v>4.9000000000000004</v>
      </c>
    </row>
    <row r="136" spans="1:9" hidden="1" x14ac:dyDescent="0.25">
      <c r="A136" t="s">
        <v>87</v>
      </c>
      <c r="B136" t="s">
        <v>116</v>
      </c>
      <c r="C136" t="s">
        <v>92</v>
      </c>
      <c r="D136" s="28">
        <v>2618</v>
      </c>
      <c r="E136" s="28">
        <v>2618</v>
      </c>
      <c r="F136" s="28">
        <v>216.66</v>
      </c>
      <c r="G136" s="28">
        <v>2599.92</v>
      </c>
      <c r="H136" s="28">
        <v>0</v>
      </c>
      <c r="I136" s="28">
        <v>18.079999999999998</v>
      </c>
    </row>
    <row r="137" spans="1:9" hidden="1" x14ac:dyDescent="0.25">
      <c r="A137" t="s">
        <v>87</v>
      </c>
      <c r="B137" t="s">
        <v>116</v>
      </c>
      <c r="C137" t="s">
        <v>93</v>
      </c>
      <c r="D137" s="28">
        <v>8116</v>
      </c>
      <c r="E137" s="28">
        <v>8116</v>
      </c>
      <c r="F137" s="28">
        <v>671.66</v>
      </c>
      <c r="G137" s="28">
        <v>8059.92</v>
      </c>
      <c r="H137" s="28">
        <v>0</v>
      </c>
      <c r="I137" s="28">
        <v>56.08</v>
      </c>
    </row>
    <row r="138" spans="1:9" hidden="1" x14ac:dyDescent="0.25">
      <c r="A138" t="s">
        <v>87</v>
      </c>
      <c r="B138" t="s">
        <v>116</v>
      </c>
      <c r="C138" t="s">
        <v>94</v>
      </c>
      <c r="D138" s="28">
        <v>1898</v>
      </c>
      <c r="E138" s="28">
        <v>1898</v>
      </c>
      <c r="F138" s="28">
        <v>157.08000000000001</v>
      </c>
      <c r="G138" s="28">
        <v>1884.96</v>
      </c>
      <c r="H138" s="28">
        <v>0</v>
      </c>
      <c r="I138" s="28">
        <v>13.04</v>
      </c>
    </row>
    <row r="139" spans="1:9" hidden="1" x14ac:dyDescent="0.25">
      <c r="A139" t="s">
        <v>87</v>
      </c>
      <c r="B139" t="s">
        <v>116</v>
      </c>
      <c r="C139" t="s">
        <v>95</v>
      </c>
      <c r="D139" s="28">
        <v>6574</v>
      </c>
      <c r="E139" s="28">
        <v>6539</v>
      </c>
      <c r="F139" s="28">
        <v>553.62</v>
      </c>
      <c r="G139" s="28">
        <v>6568.68</v>
      </c>
      <c r="H139" s="28">
        <v>0</v>
      </c>
      <c r="I139" s="28">
        <v>5.32</v>
      </c>
    </row>
    <row r="140" spans="1:9" hidden="1" x14ac:dyDescent="0.25">
      <c r="A140" t="s">
        <v>87</v>
      </c>
      <c r="B140" t="s">
        <v>116</v>
      </c>
      <c r="C140" t="s">
        <v>96</v>
      </c>
      <c r="D140" s="28">
        <v>70</v>
      </c>
      <c r="E140" s="28">
        <v>68</v>
      </c>
      <c r="F140" s="28">
        <v>5.76</v>
      </c>
      <c r="G140" s="28">
        <v>68.12</v>
      </c>
      <c r="H140" s="28">
        <v>0</v>
      </c>
      <c r="I140" s="28">
        <v>1.88</v>
      </c>
    </row>
    <row r="141" spans="1:9" hidden="1" x14ac:dyDescent="0.25">
      <c r="A141" t="s">
        <v>87</v>
      </c>
      <c r="B141" t="s">
        <v>116</v>
      </c>
      <c r="C141" t="s">
        <v>97</v>
      </c>
      <c r="D141" s="28">
        <v>221</v>
      </c>
      <c r="E141" s="28">
        <v>221</v>
      </c>
      <c r="F141" s="28">
        <v>17.16</v>
      </c>
      <c r="G141" s="28">
        <v>205.92</v>
      </c>
      <c r="H141" s="28">
        <v>0</v>
      </c>
      <c r="I141" s="28">
        <v>15.08</v>
      </c>
    </row>
    <row r="142" spans="1:9" hidden="1" x14ac:dyDescent="0.25">
      <c r="A142" t="s">
        <v>87</v>
      </c>
      <c r="B142" t="s">
        <v>116</v>
      </c>
      <c r="C142" t="s">
        <v>98</v>
      </c>
      <c r="D142" s="28">
        <v>48</v>
      </c>
      <c r="E142" s="28">
        <v>48</v>
      </c>
      <c r="F142" s="28">
        <v>3.76</v>
      </c>
      <c r="G142" s="28">
        <v>45.12</v>
      </c>
      <c r="H142" s="28">
        <v>0</v>
      </c>
      <c r="I142" s="28">
        <v>2.88</v>
      </c>
    </row>
    <row r="143" spans="1:9" hidden="1" x14ac:dyDescent="0.25">
      <c r="A143" t="s">
        <v>87</v>
      </c>
      <c r="B143" t="s">
        <v>116</v>
      </c>
      <c r="C143" t="s">
        <v>102</v>
      </c>
      <c r="D143" s="28">
        <v>12</v>
      </c>
      <c r="E143" s="28">
        <v>7</v>
      </c>
      <c r="F143" s="28">
        <v>2.2999999999999998</v>
      </c>
      <c r="G143" s="28">
        <v>13.8</v>
      </c>
      <c r="H143" s="28">
        <v>0</v>
      </c>
      <c r="I143" s="28">
        <v>-1.8</v>
      </c>
    </row>
    <row r="144" spans="1:9" hidden="1" x14ac:dyDescent="0.25">
      <c r="A144" t="s">
        <v>87</v>
      </c>
      <c r="B144" t="s">
        <v>116</v>
      </c>
      <c r="C144" t="s">
        <v>103</v>
      </c>
      <c r="D144" s="28">
        <v>9200</v>
      </c>
      <c r="E144" s="28">
        <v>5900</v>
      </c>
      <c r="F144" s="28">
        <v>894.38</v>
      </c>
      <c r="G144" s="28">
        <v>7856.32</v>
      </c>
      <c r="H144" s="28">
        <v>0</v>
      </c>
      <c r="I144" s="28">
        <v>1343.68</v>
      </c>
    </row>
    <row r="145" spans="1:9" hidden="1" x14ac:dyDescent="0.25">
      <c r="A145" t="s">
        <v>87</v>
      </c>
      <c r="B145" t="s">
        <v>116</v>
      </c>
      <c r="C145" t="s">
        <v>117</v>
      </c>
      <c r="D145" s="28">
        <v>19238</v>
      </c>
      <c r="E145" s="28">
        <v>30000</v>
      </c>
      <c r="F145" s="28">
        <v>0</v>
      </c>
      <c r="G145" s="28">
        <v>19237.97</v>
      </c>
      <c r="H145" s="28">
        <v>0</v>
      </c>
      <c r="I145" s="28">
        <v>0.03</v>
      </c>
    </row>
    <row r="146" spans="1:9" hidden="1" x14ac:dyDescent="0.25">
      <c r="A146" t="s">
        <v>87</v>
      </c>
      <c r="B146" t="s">
        <v>116</v>
      </c>
      <c r="C146" t="s">
        <v>118</v>
      </c>
      <c r="D146" s="28">
        <v>3500</v>
      </c>
      <c r="E146" s="28">
        <v>3500</v>
      </c>
      <c r="F146" s="28">
        <v>0</v>
      </c>
      <c r="G146" s="28">
        <v>312.39</v>
      </c>
      <c r="H146" s="28">
        <v>0</v>
      </c>
      <c r="I146" s="28">
        <v>3187.61</v>
      </c>
    </row>
    <row r="147" spans="1:9" hidden="1" x14ac:dyDescent="0.25">
      <c r="A147" t="s">
        <v>87</v>
      </c>
      <c r="B147" t="s">
        <v>116</v>
      </c>
      <c r="C147" t="s">
        <v>105</v>
      </c>
      <c r="D147" s="28">
        <v>4000</v>
      </c>
      <c r="E147" s="28">
        <v>4000</v>
      </c>
      <c r="F147" s="28">
        <v>355.23</v>
      </c>
      <c r="G147" s="28">
        <v>3077.03</v>
      </c>
      <c r="H147" s="28">
        <v>0</v>
      </c>
      <c r="I147" s="28">
        <v>922.97</v>
      </c>
    </row>
    <row r="148" spans="1:9" hidden="1" x14ac:dyDescent="0.25">
      <c r="A148" t="s">
        <v>87</v>
      </c>
      <c r="B148" t="s">
        <v>116</v>
      </c>
      <c r="C148" t="s">
        <v>119</v>
      </c>
      <c r="D148" s="28">
        <v>10000</v>
      </c>
      <c r="E148" s="28">
        <v>10000</v>
      </c>
      <c r="F148" s="28">
        <v>91.96</v>
      </c>
      <c r="G148" s="28">
        <v>91.96</v>
      </c>
      <c r="H148" s="28">
        <v>0</v>
      </c>
      <c r="I148" s="28">
        <v>9908.0400000000009</v>
      </c>
    </row>
    <row r="149" spans="1:9" hidden="1" x14ac:dyDescent="0.25">
      <c r="A149" t="s">
        <v>87</v>
      </c>
      <c r="B149" t="s">
        <v>116</v>
      </c>
      <c r="C149" t="s">
        <v>120</v>
      </c>
      <c r="D149" s="28">
        <v>1080</v>
      </c>
      <c r="E149" s="28">
        <v>1000</v>
      </c>
      <c r="F149" s="28">
        <v>572</v>
      </c>
      <c r="G149" s="28">
        <v>1077.29</v>
      </c>
      <c r="H149" s="28">
        <v>0</v>
      </c>
      <c r="I149" s="28">
        <v>2.71</v>
      </c>
    </row>
    <row r="150" spans="1:9" hidden="1" x14ac:dyDescent="0.25">
      <c r="A150" t="s">
        <v>87</v>
      </c>
      <c r="B150" t="s">
        <v>116</v>
      </c>
      <c r="C150" t="s">
        <v>121</v>
      </c>
      <c r="D150" s="28">
        <v>1600</v>
      </c>
      <c r="E150" s="28">
        <v>1600</v>
      </c>
      <c r="F150" s="28">
        <v>0</v>
      </c>
      <c r="G150" s="28">
        <v>500</v>
      </c>
      <c r="H150" s="28">
        <v>0</v>
      </c>
      <c r="I150" s="28">
        <v>1100</v>
      </c>
    </row>
    <row r="151" spans="1:9" hidden="1" x14ac:dyDescent="0.25">
      <c r="A151" t="s">
        <v>87</v>
      </c>
      <c r="B151" t="s">
        <v>116</v>
      </c>
      <c r="C151" t="s">
        <v>122</v>
      </c>
      <c r="D151" s="28">
        <v>2000</v>
      </c>
      <c r="E151" s="28">
        <v>2000</v>
      </c>
      <c r="F151" s="28">
        <v>266.83</v>
      </c>
      <c r="G151" s="28">
        <v>774.79</v>
      </c>
      <c r="H151" s="28">
        <v>0</v>
      </c>
      <c r="I151" s="28">
        <v>1225.21</v>
      </c>
    </row>
    <row r="152" spans="1:9" hidden="1" x14ac:dyDescent="0.25">
      <c r="A152" t="s">
        <v>87</v>
      </c>
      <c r="B152" t="s">
        <v>116</v>
      </c>
      <c r="C152" t="s">
        <v>108</v>
      </c>
      <c r="D152" s="28">
        <v>2240</v>
      </c>
      <c r="E152" s="28">
        <v>0</v>
      </c>
      <c r="F152" s="28">
        <v>0</v>
      </c>
      <c r="G152" s="28">
        <v>2240</v>
      </c>
      <c r="H152" s="28">
        <v>0</v>
      </c>
      <c r="I152" s="28">
        <v>0</v>
      </c>
    </row>
    <row r="153" spans="1:9" hidden="1" x14ac:dyDescent="0.25">
      <c r="A153" t="s">
        <v>87</v>
      </c>
      <c r="B153" t="s">
        <v>116</v>
      </c>
      <c r="C153" t="s">
        <v>113</v>
      </c>
      <c r="D153" s="28">
        <v>4980</v>
      </c>
      <c r="E153" s="28">
        <v>1000</v>
      </c>
      <c r="F153" s="28">
        <v>31.4</v>
      </c>
      <c r="G153" s="28">
        <v>4875.95</v>
      </c>
      <c r="H153" s="28">
        <v>0</v>
      </c>
      <c r="I153" s="28">
        <v>104.05</v>
      </c>
    </row>
    <row r="154" spans="1:9" x14ac:dyDescent="0.25">
      <c r="A154" t="s">
        <v>87</v>
      </c>
      <c r="B154" t="s">
        <v>123</v>
      </c>
      <c r="C154" t="s">
        <v>89</v>
      </c>
      <c r="D154" s="28">
        <v>96054</v>
      </c>
      <c r="E154" s="28">
        <v>96054</v>
      </c>
      <c r="F154" s="28">
        <v>8004.5</v>
      </c>
      <c r="G154" s="28">
        <v>96054</v>
      </c>
      <c r="H154" s="28">
        <v>0</v>
      </c>
      <c r="I154" s="28">
        <v>0</v>
      </c>
    </row>
    <row r="155" spans="1:9" x14ac:dyDescent="0.25">
      <c r="A155" t="s">
        <v>87</v>
      </c>
      <c r="B155" t="s">
        <v>123</v>
      </c>
      <c r="C155" t="s">
        <v>91</v>
      </c>
      <c r="D155" s="28">
        <v>23400</v>
      </c>
      <c r="E155" s="28">
        <v>23400</v>
      </c>
      <c r="F155" s="28">
        <v>1452.82</v>
      </c>
      <c r="G155" s="28">
        <v>17433.84</v>
      </c>
      <c r="H155" s="28">
        <v>0</v>
      </c>
      <c r="I155" s="28">
        <v>5966.16</v>
      </c>
    </row>
    <row r="156" spans="1:9" hidden="1" x14ac:dyDescent="0.25">
      <c r="A156" t="s">
        <v>87</v>
      </c>
      <c r="B156" t="s">
        <v>123</v>
      </c>
      <c r="C156" t="s">
        <v>92</v>
      </c>
      <c r="D156" s="28">
        <v>2618</v>
      </c>
      <c r="E156" s="28">
        <v>2618</v>
      </c>
      <c r="F156" s="28">
        <v>160.1</v>
      </c>
      <c r="G156" s="28">
        <v>1921.2</v>
      </c>
      <c r="H156" s="28">
        <v>0</v>
      </c>
      <c r="I156" s="28">
        <v>696.8</v>
      </c>
    </row>
    <row r="157" spans="1:9" hidden="1" x14ac:dyDescent="0.25">
      <c r="A157" t="s">
        <v>87</v>
      </c>
      <c r="B157" t="s">
        <v>123</v>
      </c>
      <c r="C157" t="s">
        <v>93</v>
      </c>
      <c r="D157" s="28">
        <v>8116</v>
      </c>
      <c r="E157" s="28">
        <v>8116</v>
      </c>
      <c r="F157" s="28">
        <v>496.28</v>
      </c>
      <c r="G157" s="28">
        <v>5955.36</v>
      </c>
      <c r="H157" s="28">
        <v>0</v>
      </c>
      <c r="I157" s="28">
        <v>2160.64</v>
      </c>
    </row>
    <row r="158" spans="1:9" hidden="1" x14ac:dyDescent="0.25">
      <c r="A158" t="s">
        <v>87</v>
      </c>
      <c r="B158" t="s">
        <v>123</v>
      </c>
      <c r="C158" t="s">
        <v>94</v>
      </c>
      <c r="D158" s="28">
        <v>1898</v>
      </c>
      <c r="E158" s="28">
        <v>1898</v>
      </c>
      <c r="F158" s="28">
        <v>116.06</v>
      </c>
      <c r="G158" s="28">
        <v>1392.72</v>
      </c>
      <c r="H158" s="28">
        <v>0</v>
      </c>
      <c r="I158" s="28">
        <v>505.28</v>
      </c>
    </row>
    <row r="159" spans="1:9" hidden="1" x14ac:dyDescent="0.25">
      <c r="A159" t="s">
        <v>87</v>
      </c>
      <c r="B159" t="s">
        <v>123</v>
      </c>
      <c r="C159" t="s">
        <v>95</v>
      </c>
      <c r="D159" s="28">
        <v>6539</v>
      </c>
      <c r="E159" s="28">
        <v>6539</v>
      </c>
      <c r="F159" s="28">
        <v>0</v>
      </c>
      <c r="G159" s="28">
        <v>0</v>
      </c>
      <c r="H159" s="28">
        <v>0</v>
      </c>
      <c r="I159" s="28">
        <v>6539</v>
      </c>
    </row>
    <row r="160" spans="1:9" hidden="1" x14ac:dyDescent="0.25">
      <c r="A160" t="s">
        <v>87</v>
      </c>
      <c r="B160" t="s">
        <v>123</v>
      </c>
      <c r="C160" t="s">
        <v>96</v>
      </c>
      <c r="D160" s="28">
        <v>78</v>
      </c>
      <c r="E160" s="28">
        <v>68</v>
      </c>
      <c r="F160" s="28">
        <v>5.76</v>
      </c>
      <c r="G160" s="28">
        <v>68.12</v>
      </c>
      <c r="H160" s="28">
        <v>0</v>
      </c>
      <c r="I160" s="28">
        <v>9.8800000000000008</v>
      </c>
    </row>
    <row r="161" spans="1:9" hidden="1" x14ac:dyDescent="0.25">
      <c r="A161" t="s">
        <v>87</v>
      </c>
      <c r="B161" t="s">
        <v>123</v>
      </c>
      <c r="C161" t="s">
        <v>97</v>
      </c>
      <c r="D161" s="28">
        <v>221</v>
      </c>
      <c r="E161" s="28">
        <v>221</v>
      </c>
      <c r="F161" s="28">
        <v>17.16</v>
      </c>
      <c r="G161" s="28">
        <v>205.92</v>
      </c>
      <c r="H161" s="28">
        <v>0</v>
      </c>
      <c r="I161" s="28">
        <v>15.08</v>
      </c>
    </row>
    <row r="162" spans="1:9" hidden="1" x14ac:dyDescent="0.25">
      <c r="A162" t="s">
        <v>87</v>
      </c>
      <c r="B162" t="s">
        <v>123</v>
      </c>
      <c r="C162" t="s">
        <v>98</v>
      </c>
      <c r="D162" s="28">
        <v>48</v>
      </c>
      <c r="E162" s="28">
        <v>48</v>
      </c>
      <c r="F162" s="28">
        <v>3.76</v>
      </c>
      <c r="G162" s="28">
        <v>45.12</v>
      </c>
      <c r="H162" s="28">
        <v>0</v>
      </c>
      <c r="I162" s="28">
        <v>2.88</v>
      </c>
    </row>
    <row r="163" spans="1:9" hidden="1" x14ac:dyDescent="0.25">
      <c r="A163" t="s">
        <v>87</v>
      </c>
      <c r="B163" t="s">
        <v>123</v>
      </c>
      <c r="C163" t="s">
        <v>102</v>
      </c>
      <c r="D163" s="28">
        <v>12</v>
      </c>
      <c r="E163" s="28">
        <v>7</v>
      </c>
      <c r="F163" s="28">
        <v>2.2999999999999998</v>
      </c>
      <c r="G163" s="28">
        <v>13.8</v>
      </c>
      <c r="H163" s="28">
        <v>0</v>
      </c>
      <c r="I163" s="28">
        <v>-1.8</v>
      </c>
    </row>
    <row r="164" spans="1:9" hidden="1" x14ac:dyDescent="0.25">
      <c r="A164" t="s">
        <v>87</v>
      </c>
      <c r="B164" t="s">
        <v>123</v>
      </c>
      <c r="C164" t="s">
        <v>103</v>
      </c>
      <c r="D164" s="28">
        <v>4000</v>
      </c>
      <c r="E164" s="28">
        <v>4000</v>
      </c>
      <c r="F164" s="28">
        <v>0</v>
      </c>
      <c r="G164" s="28">
        <v>445.03</v>
      </c>
      <c r="H164" s="28">
        <v>0</v>
      </c>
      <c r="I164" s="28">
        <v>3554.97</v>
      </c>
    </row>
    <row r="165" spans="1:9" hidden="1" x14ac:dyDescent="0.25">
      <c r="A165" t="s">
        <v>87</v>
      </c>
      <c r="B165" t="s">
        <v>123</v>
      </c>
      <c r="C165" t="s">
        <v>108</v>
      </c>
      <c r="D165" s="28">
        <v>15000</v>
      </c>
      <c r="E165" s="28">
        <v>15000</v>
      </c>
      <c r="F165" s="28">
        <v>0</v>
      </c>
      <c r="G165" s="28">
        <v>0</v>
      </c>
      <c r="H165" s="28">
        <v>0</v>
      </c>
      <c r="I165" s="28">
        <v>15000</v>
      </c>
    </row>
    <row r="166" spans="1:9" x14ac:dyDescent="0.25">
      <c r="A166" t="s">
        <v>87</v>
      </c>
      <c r="B166" t="s">
        <v>124</v>
      </c>
      <c r="C166" t="s">
        <v>89</v>
      </c>
      <c r="D166" s="28">
        <v>65000</v>
      </c>
      <c r="E166" s="28">
        <v>65000</v>
      </c>
      <c r="F166" s="28">
        <v>5416.74</v>
      </c>
      <c r="G166" s="28">
        <v>65000</v>
      </c>
      <c r="H166" s="28">
        <v>0</v>
      </c>
      <c r="I166" s="28">
        <v>0</v>
      </c>
    </row>
    <row r="167" spans="1:9" x14ac:dyDescent="0.25">
      <c r="A167" t="s">
        <v>87</v>
      </c>
      <c r="B167" t="s">
        <v>124</v>
      </c>
      <c r="C167" t="s">
        <v>89</v>
      </c>
      <c r="D167" s="28">
        <v>67220</v>
      </c>
      <c r="E167" s="28">
        <v>67220</v>
      </c>
      <c r="F167" s="28">
        <v>5601.52</v>
      </c>
      <c r="G167" s="28">
        <v>67220</v>
      </c>
      <c r="H167" s="28">
        <v>0</v>
      </c>
      <c r="I167" s="28">
        <v>0</v>
      </c>
    </row>
    <row r="168" spans="1:9" x14ac:dyDescent="0.25">
      <c r="A168" t="s">
        <v>87</v>
      </c>
      <c r="B168" t="s">
        <v>124</v>
      </c>
      <c r="C168" t="s">
        <v>89</v>
      </c>
      <c r="D168" s="28">
        <v>4836</v>
      </c>
      <c r="E168" s="28">
        <v>0</v>
      </c>
      <c r="F168" s="28">
        <v>1612</v>
      </c>
      <c r="G168" s="28">
        <v>4836</v>
      </c>
      <c r="H168" s="28">
        <v>0</v>
      </c>
      <c r="I168" s="28">
        <v>0</v>
      </c>
    </row>
    <row r="169" spans="1:9" hidden="1" x14ac:dyDescent="0.25">
      <c r="A169" t="s">
        <v>87</v>
      </c>
      <c r="B169" t="s">
        <v>124</v>
      </c>
      <c r="C169" t="s">
        <v>90</v>
      </c>
      <c r="D169" s="28">
        <v>3000</v>
      </c>
      <c r="E169" s="28">
        <v>0</v>
      </c>
      <c r="F169" s="28">
        <v>0</v>
      </c>
      <c r="G169" s="28">
        <v>3000</v>
      </c>
      <c r="H169" s="28">
        <v>0</v>
      </c>
      <c r="I169" s="28">
        <v>0</v>
      </c>
    </row>
    <row r="170" spans="1:9" hidden="1" x14ac:dyDescent="0.25">
      <c r="A170" t="s">
        <v>87</v>
      </c>
      <c r="B170" t="s">
        <v>124</v>
      </c>
      <c r="C170" t="s">
        <v>91</v>
      </c>
      <c r="D170" s="28">
        <v>12345</v>
      </c>
      <c r="E170" s="28">
        <v>11700</v>
      </c>
      <c r="F170" s="28">
        <v>983.14</v>
      </c>
      <c r="G170" s="28">
        <v>12341.96</v>
      </c>
      <c r="H170" s="28">
        <v>0</v>
      </c>
      <c r="I170" s="28">
        <v>3.04</v>
      </c>
    </row>
    <row r="171" spans="1:9" x14ac:dyDescent="0.25">
      <c r="A171" t="s">
        <v>87</v>
      </c>
      <c r="B171" t="s">
        <v>124</v>
      </c>
      <c r="C171" t="s">
        <v>91</v>
      </c>
      <c r="D171" s="28">
        <v>12205</v>
      </c>
      <c r="E171" s="28">
        <v>12100</v>
      </c>
      <c r="F171" s="28">
        <v>1016.68</v>
      </c>
      <c r="G171" s="28">
        <v>12200.6</v>
      </c>
      <c r="H171" s="28">
        <v>0</v>
      </c>
      <c r="I171" s="28">
        <v>4.4000000000000004</v>
      </c>
    </row>
    <row r="172" spans="1:9" hidden="1" x14ac:dyDescent="0.25">
      <c r="A172" t="s">
        <v>87</v>
      </c>
      <c r="B172" t="s">
        <v>124</v>
      </c>
      <c r="C172" t="s">
        <v>91</v>
      </c>
      <c r="D172" s="28">
        <v>880</v>
      </c>
      <c r="E172" s="28">
        <v>0</v>
      </c>
      <c r="F172" s="28">
        <v>292.58</v>
      </c>
      <c r="G172" s="28">
        <v>877.74</v>
      </c>
      <c r="H172" s="28">
        <v>0</v>
      </c>
      <c r="I172" s="28">
        <v>2.2599999999999998</v>
      </c>
    </row>
    <row r="173" spans="1:9" hidden="1" x14ac:dyDescent="0.25">
      <c r="A173" t="s">
        <v>87</v>
      </c>
      <c r="B173" t="s">
        <v>124</v>
      </c>
      <c r="C173" t="s">
        <v>92</v>
      </c>
      <c r="D173" s="28">
        <v>1362</v>
      </c>
      <c r="E173" s="28">
        <v>1309</v>
      </c>
      <c r="F173" s="28">
        <v>108.34</v>
      </c>
      <c r="G173" s="28">
        <v>1360.08</v>
      </c>
      <c r="H173" s="28">
        <v>0</v>
      </c>
      <c r="I173" s="28">
        <v>1.92</v>
      </c>
    </row>
    <row r="174" spans="1:9" hidden="1" x14ac:dyDescent="0.25">
      <c r="A174" t="s">
        <v>87</v>
      </c>
      <c r="B174" t="s">
        <v>124</v>
      </c>
      <c r="C174" t="s">
        <v>92</v>
      </c>
      <c r="D174" s="28">
        <v>1354</v>
      </c>
      <c r="E174" s="28">
        <v>1354</v>
      </c>
      <c r="F174" s="28">
        <v>112.04</v>
      </c>
      <c r="G174" s="28">
        <v>1344.48</v>
      </c>
      <c r="H174" s="28">
        <v>0</v>
      </c>
      <c r="I174" s="28">
        <v>9.52</v>
      </c>
    </row>
    <row r="175" spans="1:9" hidden="1" x14ac:dyDescent="0.25">
      <c r="A175" t="s">
        <v>87</v>
      </c>
      <c r="B175" t="s">
        <v>124</v>
      </c>
      <c r="C175" t="s">
        <v>92</v>
      </c>
      <c r="D175" s="28">
        <v>100</v>
      </c>
      <c r="E175" s="28">
        <v>0</v>
      </c>
      <c r="F175" s="28">
        <v>32.24</v>
      </c>
      <c r="G175" s="28">
        <v>96.72</v>
      </c>
      <c r="H175" s="28">
        <v>0</v>
      </c>
      <c r="I175" s="28">
        <v>3.28</v>
      </c>
    </row>
    <row r="176" spans="1:9" hidden="1" x14ac:dyDescent="0.25">
      <c r="A176" t="s">
        <v>87</v>
      </c>
      <c r="B176" t="s">
        <v>124</v>
      </c>
      <c r="C176" t="s">
        <v>93</v>
      </c>
      <c r="D176" s="28">
        <v>4227</v>
      </c>
      <c r="E176" s="28">
        <v>4057</v>
      </c>
      <c r="F176" s="28">
        <v>335.84</v>
      </c>
      <c r="G176" s="28">
        <v>4216.08</v>
      </c>
      <c r="H176" s="28">
        <v>0</v>
      </c>
      <c r="I176" s="28">
        <v>10.92</v>
      </c>
    </row>
    <row r="177" spans="1:9" hidden="1" x14ac:dyDescent="0.25">
      <c r="A177" t="s">
        <v>87</v>
      </c>
      <c r="B177" t="s">
        <v>124</v>
      </c>
      <c r="C177" t="s">
        <v>93</v>
      </c>
      <c r="D177" s="28">
        <v>4196</v>
      </c>
      <c r="E177" s="28">
        <v>4196</v>
      </c>
      <c r="F177" s="28">
        <v>347.3</v>
      </c>
      <c r="G177" s="28">
        <v>4167.82</v>
      </c>
      <c r="H177" s="28">
        <v>0</v>
      </c>
      <c r="I177" s="28">
        <v>28.18</v>
      </c>
    </row>
    <row r="178" spans="1:9" hidden="1" x14ac:dyDescent="0.25">
      <c r="A178" t="s">
        <v>87</v>
      </c>
      <c r="B178" t="s">
        <v>124</v>
      </c>
      <c r="C178" t="s">
        <v>93</v>
      </c>
      <c r="D178" s="28">
        <v>300</v>
      </c>
      <c r="E178" s="28">
        <v>0</v>
      </c>
      <c r="F178" s="28">
        <v>99.94</v>
      </c>
      <c r="G178" s="28">
        <v>299.82</v>
      </c>
      <c r="H178" s="28">
        <v>0</v>
      </c>
      <c r="I178" s="28">
        <v>0.18</v>
      </c>
    </row>
    <row r="179" spans="1:9" hidden="1" x14ac:dyDescent="0.25">
      <c r="A179" t="s">
        <v>87</v>
      </c>
      <c r="B179" t="s">
        <v>124</v>
      </c>
      <c r="C179" t="s">
        <v>94</v>
      </c>
      <c r="D179" s="28">
        <v>990</v>
      </c>
      <c r="E179" s="28">
        <v>950</v>
      </c>
      <c r="F179" s="28">
        <v>78.540000000000006</v>
      </c>
      <c r="G179" s="28">
        <v>985.98</v>
      </c>
      <c r="H179" s="28">
        <v>0</v>
      </c>
      <c r="I179" s="28">
        <v>4.0199999999999996</v>
      </c>
    </row>
    <row r="180" spans="1:9" hidden="1" x14ac:dyDescent="0.25">
      <c r="A180" t="s">
        <v>87</v>
      </c>
      <c r="B180" t="s">
        <v>124</v>
      </c>
      <c r="C180" t="s">
        <v>94</v>
      </c>
      <c r="D180" s="28">
        <v>981</v>
      </c>
      <c r="E180" s="28">
        <v>981</v>
      </c>
      <c r="F180" s="28">
        <v>81.22</v>
      </c>
      <c r="G180" s="28">
        <v>974.86</v>
      </c>
      <c r="H180" s="28">
        <v>0</v>
      </c>
      <c r="I180" s="28">
        <v>6.14</v>
      </c>
    </row>
    <row r="181" spans="1:9" hidden="1" x14ac:dyDescent="0.25">
      <c r="A181" t="s">
        <v>87</v>
      </c>
      <c r="B181" t="s">
        <v>124</v>
      </c>
      <c r="C181" t="s">
        <v>94</v>
      </c>
      <c r="D181" s="28">
        <v>72</v>
      </c>
      <c r="E181" s="28">
        <v>0</v>
      </c>
      <c r="F181" s="28">
        <v>23.38</v>
      </c>
      <c r="G181" s="28">
        <v>70.14</v>
      </c>
      <c r="H181" s="28">
        <v>0</v>
      </c>
      <c r="I181" s="28">
        <v>1.86</v>
      </c>
    </row>
    <row r="182" spans="1:9" hidden="1" x14ac:dyDescent="0.25">
      <c r="A182" t="s">
        <v>87</v>
      </c>
      <c r="B182" t="s">
        <v>124</v>
      </c>
      <c r="C182" t="s">
        <v>95</v>
      </c>
      <c r="D182" s="28">
        <v>6062</v>
      </c>
      <c r="E182" s="28">
        <v>6062</v>
      </c>
      <c r="F182" s="28">
        <v>447.68</v>
      </c>
      <c r="G182" s="28">
        <v>5311.72</v>
      </c>
      <c r="H182" s="28">
        <v>0</v>
      </c>
      <c r="I182" s="28">
        <v>750.28</v>
      </c>
    </row>
    <row r="183" spans="1:9" hidden="1" x14ac:dyDescent="0.25">
      <c r="A183" t="s">
        <v>87</v>
      </c>
      <c r="B183" t="s">
        <v>124</v>
      </c>
      <c r="C183" t="s">
        <v>95</v>
      </c>
      <c r="D183" s="28">
        <v>4920</v>
      </c>
      <c r="E183" s="28">
        <v>3810</v>
      </c>
      <c r="F183" s="28">
        <v>413.92</v>
      </c>
      <c r="G183" s="28">
        <v>4911.12</v>
      </c>
      <c r="H183" s="28">
        <v>0</v>
      </c>
      <c r="I183" s="28">
        <v>8.8800000000000008</v>
      </c>
    </row>
    <row r="184" spans="1:9" hidden="1" x14ac:dyDescent="0.25">
      <c r="A184" t="s">
        <v>87</v>
      </c>
      <c r="B184" t="s">
        <v>124</v>
      </c>
      <c r="C184" t="s">
        <v>96</v>
      </c>
      <c r="D184" s="28">
        <v>77</v>
      </c>
      <c r="E184" s="28">
        <v>77</v>
      </c>
      <c r="F184" s="28">
        <v>5.76</v>
      </c>
      <c r="G184" s="28">
        <v>68.12</v>
      </c>
      <c r="H184" s="28">
        <v>0</v>
      </c>
      <c r="I184" s="28">
        <v>8.8800000000000008</v>
      </c>
    </row>
    <row r="185" spans="1:9" hidden="1" x14ac:dyDescent="0.25">
      <c r="A185" t="s">
        <v>87</v>
      </c>
      <c r="B185" t="s">
        <v>124</v>
      </c>
      <c r="C185" t="s">
        <v>96</v>
      </c>
      <c r="D185" s="28">
        <v>139</v>
      </c>
      <c r="E185" s="28">
        <v>139</v>
      </c>
      <c r="F185" s="28">
        <v>11.52</v>
      </c>
      <c r="G185" s="28">
        <v>136.24</v>
      </c>
      <c r="H185" s="28">
        <v>0</v>
      </c>
      <c r="I185" s="28">
        <v>2.76</v>
      </c>
    </row>
    <row r="186" spans="1:9" hidden="1" x14ac:dyDescent="0.25">
      <c r="A186" t="s">
        <v>87</v>
      </c>
      <c r="B186" t="s">
        <v>124</v>
      </c>
      <c r="C186" t="s">
        <v>97</v>
      </c>
      <c r="D186" s="28">
        <v>257</v>
      </c>
      <c r="E186" s="28">
        <v>257</v>
      </c>
      <c r="F186" s="28">
        <v>17.16</v>
      </c>
      <c r="G186" s="28">
        <v>205.92</v>
      </c>
      <c r="H186" s="28">
        <v>0</v>
      </c>
      <c r="I186" s="28">
        <v>51.08</v>
      </c>
    </row>
    <row r="187" spans="1:9" hidden="1" x14ac:dyDescent="0.25">
      <c r="A187" t="s">
        <v>87</v>
      </c>
      <c r="B187" t="s">
        <v>124</v>
      </c>
      <c r="C187" t="s">
        <v>97</v>
      </c>
      <c r="D187" s="28">
        <v>824</v>
      </c>
      <c r="E187" s="28">
        <v>684</v>
      </c>
      <c r="F187" s="28">
        <v>68.44</v>
      </c>
      <c r="G187" s="28">
        <v>821.28</v>
      </c>
      <c r="H187" s="28">
        <v>0</v>
      </c>
      <c r="I187" s="28">
        <v>2.72</v>
      </c>
    </row>
    <row r="188" spans="1:9" hidden="1" x14ac:dyDescent="0.25">
      <c r="A188" t="s">
        <v>87</v>
      </c>
      <c r="B188" t="s">
        <v>124</v>
      </c>
      <c r="C188" t="s">
        <v>98</v>
      </c>
      <c r="D188" s="28">
        <v>56</v>
      </c>
      <c r="E188" s="28">
        <v>56</v>
      </c>
      <c r="F188" s="28">
        <v>3.76</v>
      </c>
      <c r="G188" s="28">
        <v>45.12</v>
      </c>
      <c r="H188" s="28">
        <v>0</v>
      </c>
      <c r="I188" s="28">
        <v>10.88</v>
      </c>
    </row>
    <row r="189" spans="1:9" hidden="1" x14ac:dyDescent="0.25">
      <c r="A189" t="s">
        <v>87</v>
      </c>
      <c r="B189" t="s">
        <v>124</v>
      </c>
      <c r="C189" t="s">
        <v>98</v>
      </c>
      <c r="D189" s="28">
        <v>137</v>
      </c>
      <c r="E189" s="28">
        <v>122</v>
      </c>
      <c r="F189" s="28">
        <v>11.32</v>
      </c>
      <c r="G189" s="28">
        <v>135.83000000000001</v>
      </c>
      <c r="H189" s="28">
        <v>0</v>
      </c>
      <c r="I189" s="28">
        <v>1.17</v>
      </c>
    </row>
    <row r="190" spans="1:9" hidden="1" x14ac:dyDescent="0.25">
      <c r="A190" t="s">
        <v>87</v>
      </c>
      <c r="B190" t="s">
        <v>124</v>
      </c>
      <c r="C190" t="s">
        <v>102</v>
      </c>
      <c r="D190" s="28">
        <v>12</v>
      </c>
      <c r="E190" s="28">
        <v>7</v>
      </c>
      <c r="F190" s="28">
        <v>2.2999999999999998</v>
      </c>
      <c r="G190" s="28">
        <v>13.8</v>
      </c>
      <c r="H190" s="28">
        <v>0</v>
      </c>
      <c r="I190" s="28">
        <v>-1.8</v>
      </c>
    </row>
    <row r="191" spans="1:9" hidden="1" x14ac:dyDescent="0.25">
      <c r="A191" t="s">
        <v>87</v>
      </c>
      <c r="B191" t="s">
        <v>124</v>
      </c>
      <c r="C191" t="s">
        <v>102</v>
      </c>
      <c r="D191" s="28">
        <v>23</v>
      </c>
      <c r="E191" s="28">
        <v>14</v>
      </c>
      <c r="F191" s="28">
        <v>4.5999999999999996</v>
      </c>
      <c r="G191" s="28">
        <v>27.6</v>
      </c>
      <c r="H191" s="28">
        <v>0</v>
      </c>
      <c r="I191" s="28">
        <v>-4.5999999999999996</v>
      </c>
    </row>
    <row r="192" spans="1:9" hidden="1" x14ac:dyDescent="0.25">
      <c r="A192" t="s">
        <v>87</v>
      </c>
      <c r="B192" t="s">
        <v>124</v>
      </c>
      <c r="C192" t="s">
        <v>102</v>
      </c>
      <c r="D192" s="28">
        <v>3</v>
      </c>
      <c r="E192" s="28">
        <v>0</v>
      </c>
      <c r="F192" s="28">
        <v>2.2999999999999998</v>
      </c>
      <c r="G192" s="28">
        <v>2.2999999999999998</v>
      </c>
      <c r="H192" s="28">
        <v>0</v>
      </c>
      <c r="I192" s="28">
        <v>0.7</v>
      </c>
    </row>
    <row r="193" spans="1:9" hidden="1" x14ac:dyDescent="0.25">
      <c r="A193" t="s">
        <v>87</v>
      </c>
      <c r="B193" t="s">
        <v>124</v>
      </c>
      <c r="C193" t="s">
        <v>103</v>
      </c>
      <c r="D193" s="28">
        <v>6300</v>
      </c>
      <c r="E193" s="28">
        <v>2000</v>
      </c>
      <c r="F193" s="28">
        <v>261.31</v>
      </c>
      <c r="G193" s="28">
        <v>5829.38</v>
      </c>
      <c r="H193" s="28">
        <v>0</v>
      </c>
      <c r="I193" s="28">
        <v>470.62</v>
      </c>
    </row>
    <row r="194" spans="1:9" hidden="1" x14ac:dyDescent="0.25">
      <c r="A194" t="s">
        <v>87</v>
      </c>
      <c r="B194" t="s">
        <v>124</v>
      </c>
      <c r="C194" t="s">
        <v>105</v>
      </c>
      <c r="D194" s="28">
        <v>510</v>
      </c>
      <c r="E194" s="28">
        <v>500</v>
      </c>
      <c r="F194" s="28">
        <v>59</v>
      </c>
      <c r="G194" s="28">
        <v>509</v>
      </c>
      <c r="H194" s="28">
        <v>0</v>
      </c>
      <c r="I194" s="28">
        <v>1</v>
      </c>
    </row>
    <row r="195" spans="1:9" hidden="1" x14ac:dyDescent="0.25">
      <c r="A195" t="s">
        <v>87</v>
      </c>
      <c r="B195" t="s">
        <v>124</v>
      </c>
      <c r="C195" t="s">
        <v>122</v>
      </c>
      <c r="D195" s="28">
        <v>600</v>
      </c>
      <c r="E195" s="28">
        <v>600</v>
      </c>
      <c r="F195" s="28">
        <v>0</v>
      </c>
      <c r="G195" s="28">
        <v>0</v>
      </c>
      <c r="H195" s="28">
        <v>0</v>
      </c>
      <c r="I195" s="28">
        <v>600</v>
      </c>
    </row>
    <row r="196" spans="1:9" x14ac:dyDescent="0.25">
      <c r="A196" t="s">
        <v>87</v>
      </c>
      <c r="B196" t="s">
        <v>124</v>
      </c>
      <c r="C196" t="s">
        <v>108</v>
      </c>
      <c r="D196" s="28">
        <v>12000</v>
      </c>
      <c r="E196" s="28">
        <v>3000</v>
      </c>
      <c r="F196" s="28">
        <v>2664.57</v>
      </c>
      <c r="G196" s="28">
        <v>6647.56</v>
      </c>
      <c r="H196" s="28">
        <v>0</v>
      </c>
      <c r="I196" s="28">
        <v>5352.44</v>
      </c>
    </row>
    <row r="197" spans="1:9" hidden="1" x14ac:dyDescent="0.25">
      <c r="A197" t="s">
        <v>87</v>
      </c>
      <c r="B197" t="s">
        <v>124</v>
      </c>
      <c r="C197" t="s">
        <v>111</v>
      </c>
      <c r="D197" s="28">
        <v>15000</v>
      </c>
      <c r="E197" s="28">
        <v>15000</v>
      </c>
      <c r="F197" s="28">
        <v>0</v>
      </c>
      <c r="G197" s="28">
        <v>10634.73</v>
      </c>
      <c r="H197" s="28">
        <v>0</v>
      </c>
      <c r="I197" s="28">
        <v>4365.2700000000004</v>
      </c>
    </row>
    <row r="198" spans="1:9" hidden="1" x14ac:dyDescent="0.25">
      <c r="A198" t="s">
        <v>87</v>
      </c>
      <c r="B198" t="s">
        <v>124</v>
      </c>
      <c r="C198" t="s">
        <v>113</v>
      </c>
      <c r="D198" s="28">
        <v>6100</v>
      </c>
      <c r="E198" s="28">
        <v>2000</v>
      </c>
      <c r="F198" s="28">
        <v>507.71</v>
      </c>
      <c r="G198" s="28">
        <v>3800.83</v>
      </c>
      <c r="H198" s="28">
        <v>0</v>
      </c>
      <c r="I198" s="28">
        <v>2299.17</v>
      </c>
    </row>
    <row r="199" spans="1:9" hidden="1" x14ac:dyDescent="0.25">
      <c r="A199" t="s">
        <v>87</v>
      </c>
      <c r="B199" t="s">
        <v>125</v>
      </c>
      <c r="C199" t="s">
        <v>105</v>
      </c>
      <c r="D199" s="28">
        <v>59</v>
      </c>
      <c r="E199" s="28">
        <v>0</v>
      </c>
      <c r="F199" s="28">
        <v>0</v>
      </c>
      <c r="G199" s="28">
        <v>59</v>
      </c>
      <c r="H199" s="28">
        <v>0</v>
      </c>
      <c r="I199" s="28">
        <v>0</v>
      </c>
    </row>
    <row r="200" spans="1:9" hidden="1" x14ac:dyDescent="0.25">
      <c r="A200" t="s">
        <v>87</v>
      </c>
      <c r="B200" t="s">
        <v>125</v>
      </c>
      <c r="C200" t="s">
        <v>126</v>
      </c>
      <c r="D200" s="28">
        <v>6500</v>
      </c>
      <c r="E200" s="28">
        <v>6500</v>
      </c>
      <c r="F200" s="28">
        <v>240.65</v>
      </c>
      <c r="G200" s="28">
        <v>851.08</v>
      </c>
      <c r="H200" s="28">
        <v>0</v>
      </c>
      <c r="I200" s="28">
        <v>5648.92</v>
      </c>
    </row>
    <row r="201" spans="1:9" hidden="1" x14ac:dyDescent="0.25">
      <c r="A201" t="s">
        <v>87</v>
      </c>
      <c r="B201" t="s">
        <v>125</v>
      </c>
      <c r="C201" t="s">
        <v>127</v>
      </c>
      <c r="D201" s="28">
        <v>0.09</v>
      </c>
      <c r="E201" s="28">
        <v>100000</v>
      </c>
      <c r="F201" s="28">
        <v>0</v>
      </c>
      <c r="G201" s="28">
        <v>0</v>
      </c>
      <c r="H201" s="28">
        <v>0</v>
      </c>
      <c r="I201" s="28">
        <v>0.09</v>
      </c>
    </row>
    <row r="202" spans="1:9" hidden="1" x14ac:dyDescent="0.25">
      <c r="A202" t="s">
        <v>87</v>
      </c>
      <c r="B202" t="s">
        <v>125</v>
      </c>
      <c r="C202" t="s">
        <v>128</v>
      </c>
      <c r="D202" s="28">
        <v>5000</v>
      </c>
      <c r="E202" s="28">
        <v>5000</v>
      </c>
      <c r="F202" s="28">
        <v>21.62</v>
      </c>
      <c r="G202" s="28">
        <v>1859.71</v>
      </c>
      <c r="H202" s="28">
        <v>0</v>
      </c>
      <c r="I202" s="28">
        <v>3140.29</v>
      </c>
    </row>
    <row r="203" spans="1:9" x14ac:dyDescent="0.25">
      <c r="A203" t="s">
        <v>87</v>
      </c>
      <c r="B203" t="s">
        <v>125</v>
      </c>
      <c r="C203" t="s">
        <v>129</v>
      </c>
      <c r="D203" s="28">
        <v>31000</v>
      </c>
      <c r="E203" s="28">
        <v>31000</v>
      </c>
      <c r="F203" s="28">
        <v>3253.37</v>
      </c>
      <c r="G203" s="28">
        <v>20695.3</v>
      </c>
      <c r="H203" s="28">
        <v>0</v>
      </c>
      <c r="I203" s="28">
        <v>10304.700000000001</v>
      </c>
    </row>
    <row r="204" spans="1:9" hidden="1" x14ac:dyDescent="0.25">
      <c r="A204" t="s">
        <v>87</v>
      </c>
      <c r="B204" t="s">
        <v>125</v>
      </c>
      <c r="C204" t="s">
        <v>130</v>
      </c>
      <c r="D204" s="28">
        <v>25000</v>
      </c>
      <c r="E204" s="28">
        <v>25000</v>
      </c>
      <c r="F204" s="28">
        <v>61.08</v>
      </c>
      <c r="G204" s="28">
        <v>1563.29</v>
      </c>
      <c r="H204" s="28">
        <v>0</v>
      </c>
      <c r="I204" s="28">
        <v>23436.71</v>
      </c>
    </row>
    <row r="205" spans="1:9" hidden="1" x14ac:dyDescent="0.25">
      <c r="A205" t="s">
        <v>87</v>
      </c>
      <c r="B205" t="s">
        <v>125</v>
      </c>
      <c r="C205" t="s">
        <v>131</v>
      </c>
      <c r="D205" s="28">
        <v>10000</v>
      </c>
      <c r="E205" s="28">
        <v>10000</v>
      </c>
      <c r="F205" s="28">
        <v>761.38</v>
      </c>
      <c r="G205" s="28">
        <v>4511.7</v>
      </c>
      <c r="H205" s="28">
        <v>0</v>
      </c>
      <c r="I205" s="28">
        <v>5488.3</v>
      </c>
    </row>
    <row r="206" spans="1:9" hidden="1" x14ac:dyDescent="0.25">
      <c r="A206" t="s">
        <v>87</v>
      </c>
      <c r="B206" t="s">
        <v>125</v>
      </c>
      <c r="C206" t="s">
        <v>132</v>
      </c>
      <c r="D206" s="28">
        <v>2000</v>
      </c>
      <c r="E206" s="28">
        <v>2000</v>
      </c>
      <c r="F206" s="28">
        <v>98.56</v>
      </c>
      <c r="G206" s="28">
        <v>943.34</v>
      </c>
      <c r="H206" s="28">
        <v>0</v>
      </c>
      <c r="I206" s="28">
        <v>1056.6600000000001</v>
      </c>
    </row>
    <row r="207" spans="1:9" hidden="1" x14ac:dyDescent="0.25">
      <c r="A207" t="s">
        <v>87</v>
      </c>
      <c r="B207" t="s">
        <v>125</v>
      </c>
      <c r="C207" t="s">
        <v>133</v>
      </c>
      <c r="D207" s="28">
        <v>0</v>
      </c>
      <c r="E207" s="28">
        <v>40000</v>
      </c>
      <c r="F207" s="28">
        <v>0</v>
      </c>
      <c r="G207" s="28">
        <v>0</v>
      </c>
      <c r="H207" s="28">
        <v>0</v>
      </c>
      <c r="I207" s="28">
        <v>0</v>
      </c>
    </row>
    <row r="208" spans="1:9" hidden="1" x14ac:dyDescent="0.25">
      <c r="A208" t="s">
        <v>87</v>
      </c>
      <c r="B208" t="s">
        <v>125</v>
      </c>
      <c r="C208" t="s">
        <v>134</v>
      </c>
      <c r="D208" s="28">
        <v>12000</v>
      </c>
      <c r="E208" s="28">
        <v>12000</v>
      </c>
      <c r="F208" s="28">
        <v>860.66</v>
      </c>
      <c r="G208" s="28">
        <v>9646.2000000000007</v>
      </c>
      <c r="H208" s="28">
        <v>0</v>
      </c>
      <c r="I208" s="28">
        <v>2353.8000000000002</v>
      </c>
    </row>
    <row r="209" spans="1:9" hidden="1" x14ac:dyDescent="0.25">
      <c r="A209" t="s">
        <v>87</v>
      </c>
      <c r="B209" t="s">
        <v>125</v>
      </c>
      <c r="C209" t="s">
        <v>135</v>
      </c>
      <c r="D209" s="28">
        <v>34470.74</v>
      </c>
      <c r="E209" s="28">
        <v>45000</v>
      </c>
      <c r="F209" s="28">
        <v>0</v>
      </c>
      <c r="G209" s="28">
        <v>34422</v>
      </c>
      <c r="H209" s="28">
        <v>0</v>
      </c>
      <c r="I209" s="28">
        <v>48.74</v>
      </c>
    </row>
    <row r="210" spans="1:9" hidden="1" x14ac:dyDescent="0.25">
      <c r="A210" t="s">
        <v>87</v>
      </c>
      <c r="B210" t="s">
        <v>125</v>
      </c>
      <c r="C210" t="s">
        <v>113</v>
      </c>
      <c r="D210" s="28">
        <v>20000</v>
      </c>
      <c r="E210" s="28">
        <v>20000</v>
      </c>
      <c r="F210" s="28">
        <v>291.14</v>
      </c>
      <c r="G210" s="28">
        <v>10212.68</v>
      </c>
      <c r="H210" s="28">
        <v>0</v>
      </c>
      <c r="I210" s="28">
        <v>9787.32</v>
      </c>
    </row>
    <row r="211" spans="1:9" hidden="1" x14ac:dyDescent="0.25">
      <c r="A211" t="s">
        <v>87</v>
      </c>
      <c r="B211" t="s">
        <v>125</v>
      </c>
      <c r="C211" t="s">
        <v>136</v>
      </c>
      <c r="D211" s="28">
        <v>7000</v>
      </c>
      <c r="E211" s="28">
        <v>7000</v>
      </c>
      <c r="F211" s="28">
        <v>0</v>
      </c>
      <c r="G211" s="28">
        <v>1700.35</v>
      </c>
      <c r="H211" s="28">
        <v>0</v>
      </c>
      <c r="I211" s="28">
        <v>5299.65</v>
      </c>
    </row>
    <row r="212" spans="1:9" hidden="1" x14ac:dyDescent="0.25">
      <c r="A212" t="s">
        <v>87</v>
      </c>
      <c r="B212" t="s">
        <v>205</v>
      </c>
      <c r="C212" t="s">
        <v>207</v>
      </c>
      <c r="D212" s="28">
        <v>5300</v>
      </c>
      <c r="E212" s="28">
        <v>0</v>
      </c>
      <c r="F212" s="28">
        <v>926.65</v>
      </c>
      <c r="G212" s="28">
        <v>5271.83</v>
      </c>
      <c r="H212" s="28">
        <v>0</v>
      </c>
      <c r="I212" s="28">
        <v>28.17</v>
      </c>
    </row>
    <row r="213" spans="1:9" x14ac:dyDescent="0.25">
      <c r="A213" t="s">
        <v>87</v>
      </c>
      <c r="B213" t="s">
        <v>137</v>
      </c>
      <c r="C213" t="s">
        <v>89</v>
      </c>
      <c r="D213" s="28">
        <v>13074</v>
      </c>
      <c r="E213" s="28">
        <v>13072</v>
      </c>
      <c r="F213" s="28">
        <v>1089.3800000000001</v>
      </c>
      <c r="G213" s="28">
        <v>13072.12</v>
      </c>
      <c r="H213" s="28">
        <v>0</v>
      </c>
      <c r="I213" s="28">
        <v>1.88</v>
      </c>
    </row>
    <row r="214" spans="1:9" hidden="1" x14ac:dyDescent="0.25">
      <c r="A214" t="s">
        <v>87</v>
      </c>
      <c r="B214" t="s">
        <v>137</v>
      </c>
      <c r="C214" t="s">
        <v>91</v>
      </c>
      <c r="D214" s="28">
        <v>2373</v>
      </c>
      <c r="E214" s="28">
        <v>2353</v>
      </c>
      <c r="F214" s="28">
        <v>197.73</v>
      </c>
      <c r="G214" s="28">
        <v>2372.65</v>
      </c>
      <c r="H214" s="28">
        <v>0</v>
      </c>
      <c r="I214" s="28">
        <v>0.35</v>
      </c>
    </row>
    <row r="215" spans="1:9" hidden="1" x14ac:dyDescent="0.25">
      <c r="A215" t="s">
        <v>87</v>
      </c>
      <c r="B215" t="s">
        <v>137</v>
      </c>
      <c r="C215" t="s">
        <v>92</v>
      </c>
      <c r="D215" s="28">
        <v>263</v>
      </c>
      <c r="E215" s="28">
        <v>263</v>
      </c>
      <c r="F215" s="28">
        <v>21.8</v>
      </c>
      <c r="G215" s="28">
        <v>261.60000000000002</v>
      </c>
      <c r="H215" s="28">
        <v>0</v>
      </c>
      <c r="I215" s="28">
        <v>1.4</v>
      </c>
    </row>
    <row r="216" spans="1:9" hidden="1" x14ac:dyDescent="0.25">
      <c r="A216" t="s">
        <v>87</v>
      </c>
      <c r="B216" t="s">
        <v>137</v>
      </c>
      <c r="C216" t="s">
        <v>93</v>
      </c>
      <c r="D216" s="28">
        <v>816</v>
      </c>
      <c r="E216" s="28">
        <v>816</v>
      </c>
      <c r="F216" s="28">
        <v>67.540000000000006</v>
      </c>
      <c r="G216" s="28">
        <v>810.48</v>
      </c>
      <c r="H216" s="28">
        <v>0</v>
      </c>
      <c r="I216" s="28">
        <v>5.52</v>
      </c>
    </row>
    <row r="217" spans="1:9" hidden="1" x14ac:dyDescent="0.25">
      <c r="A217" t="s">
        <v>87</v>
      </c>
      <c r="B217" t="s">
        <v>137</v>
      </c>
      <c r="C217" t="s">
        <v>94</v>
      </c>
      <c r="D217" s="28">
        <v>191</v>
      </c>
      <c r="E217" s="28">
        <v>191</v>
      </c>
      <c r="F217" s="28">
        <v>15.8</v>
      </c>
      <c r="G217" s="28">
        <v>189.6</v>
      </c>
      <c r="H217" s="28">
        <v>0</v>
      </c>
      <c r="I217" s="28">
        <v>1.4</v>
      </c>
    </row>
    <row r="218" spans="1:9" hidden="1" x14ac:dyDescent="0.25">
      <c r="A218" t="s">
        <v>87</v>
      </c>
      <c r="B218" t="s">
        <v>137</v>
      </c>
      <c r="C218" t="s">
        <v>95</v>
      </c>
      <c r="D218" s="28">
        <v>2457</v>
      </c>
      <c r="E218" s="28">
        <v>2207</v>
      </c>
      <c r="F218" s="28">
        <v>206.96</v>
      </c>
      <c r="G218" s="28">
        <v>2455.56</v>
      </c>
      <c r="H218" s="28">
        <v>0</v>
      </c>
      <c r="I218" s="28">
        <v>1.44</v>
      </c>
    </row>
    <row r="219" spans="1:9" hidden="1" x14ac:dyDescent="0.25">
      <c r="A219" t="s">
        <v>87</v>
      </c>
      <c r="B219" t="s">
        <v>137</v>
      </c>
      <c r="C219" t="s">
        <v>96</v>
      </c>
      <c r="D219" s="28">
        <v>37</v>
      </c>
      <c r="E219" s="28">
        <v>37</v>
      </c>
      <c r="F219" s="28">
        <v>2.88</v>
      </c>
      <c r="G219" s="28">
        <v>34.08</v>
      </c>
      <c r="H219" s="28">
        <v>0</v>
      </c>
      <c r="I219" s="28">
        <v>2.92</v>
      </c>
    </row>
    <row r="220" spans="1:9" hidden="1" x14ac:dyDescent="0.25">
      <c r="A220" t="s">
        <v>87</v>
      </c>
      <c r="B220" t="s">
        <v>137</v>
      </c>
      <c r="C220" t="s">
        <v>97</v>
      </c>
      <c r="D220" s="28">
        <v>138</v>
      </c>
      <c r="E220" s="28">
        <v>132</v>
      </c>
      <c r="F220" s="28">
        <v>11.44</v>
      </c>
      <c r="G220" s="28">
        <v>137.28</v>
      </c>
      <c r="H220" s="28">
        <v>0</v>
      </c>
      <c r="I220" s="28">
        <v>0.72</v>
      </c>
    </row>
    <row r="221" spans="1:9" hidden="1" x14ac:dyDescent="0.25">
      <c r="A221" t="s">
        <v>87</v>
      </c>
      <c r="B221" t="s">
        <v>137</v>
      </c>
      <c r="C221" t="s">
        <v>98</v>
      </c>
      <c r="D221" s="28">
        <v>31</v>
      </c>
      <c r="E221" s="28">
        <v>29</v>
      </c>
      <c r="F221" s="28">
        <v>2.52</v>
      </c>
      <c r="G221" s="28">
        <v>30.2</v>
      </c>
      <c r="H221" s="28">
        <v>0</v>
      </c>
      <c r="I221" s="28">
        <v>0.8</v>
      </c>
    </row>
    <row r="222" spans="1:9" hidden="1" x14ac:dyDescent="0.25">
      <c r="A222" t="s">
        <v>87</v>
      </c>
      <c r="B222" t="s">
        <v>137</v>
      </c>
      <c r="C222" t="s">
        <v>102</v>
      </c>
      <c r="D222" s="28">
        <v>7</v>
      </c>
      <c r="E222" s="28">
        <v>4</v>
      </c>
      <c r="F222" s="28">
        <v>1.1499999999999999</v>
      </c>
      <c r="G222" s="28">
        <v>6.9</v>
      </c>
      <c r="H222" s="28">
        <v>0</v>
      </c>
      <c r="I222" s="28">
        <v>0.1</v>
      </c>
    </row>
    <row r="223" spans="1:9" hidden="1" x14ac:dyDescent="0.25">
      <c r="A223" t="s">
        <v>87</v>
      </c>
      <c r="B223" t="s">
        <v>137</v>
      </c>
      <c r="C223" t="s">
        <v>105</v>
      </c>
      <c r="D223" s="28">
        <v>300</v>
      </c>
      <c r="E223" s="28">
        <v>300</v>
      </c>
      <c r="F223" s="28">
        <v>0</v>
      </c>
      <c r="G223" s="28">
        <v>216.21</v>
      </c>
      <c r="H223" s="28">
        <v>0</v>
      </c>
      <c r="I223" s="28">
        <v>83.79</v>
      </c>
    </row>
    <row r="224" spans="1:9" x14ac:dyDescent="0.25">
      <c r="A224" t="s">
        <v>87</v>
      </c>
      <c r="B224" t="s">
        <v>137</v>
      </c>
      <c r="C224" t="s">
        <v>138</v>
      </c>
      <c r="D224" s="28">
        <v>21227</v>
      </c>
      <c r="E224" s="28">
        <v>15000</v>
      </c>
      <c r="F224" s="28">
        <v>9646.6</v>
      </c>
      <c r="G224" s="28">
        <v>21110.720000000001</v>
      </c>
      <c r="H224" s="28">
        <v>0</v>
      </c>
      <c r="I224" s="28">
        <v>116.28</v>
      </c>
    </row>
    <row r="225" spans="1:9" hidden="1" x14ac:dyDescent="0.25">
      <c r="A225" t="s">
        <v>87</v>
      </c>
      <c r="B225" t="s">
        <v>137</v>
      </c>
      <c r="C225" t="s">
        <v>113</v>
      </c>
      <c r="D225" s="28">
        <v>0</v>
      </c>
      <c r="E225" s="28">
        <v>0</v>
      </c>
      <c r="F225" s="28">
        <v>0</v>
      </c>
      <c r="G225" s="28">
        <v>212.63</v>
      </c>
      <c r="H225" s="28">
        <v>0</v>
      </c>
      <c r="I225" s="28">
        <v>-212.63</v>
      </c>
    </row>
    <row r="226" spans="1:9" hidden="1" x14ac:dyDescent="0.25">
      <c r="A226" t="s">
        <v>139</v>
      </c>
      <c r="B226" t="s">
        <v>137</v>
      </c>
      <c r="C226" t="s">
        <v>138</v>
      </c>
      <c r="D226" s="28">
        <v>62306</v>
      </c>
      <c r="E226" s="28">
        <v>62713</v>
      </c>
      <c r="F226" s="28">
        <v>0</v>
      </c>
      <c r="G226" s="28">
        <v>62713</v>
      </c>
      <c r="H226" s="28">
        <v>0</v>
      </c>
      <c r="I226" s="28">
        <v>-407</v>
      </c>
    </row>
    <row r="227" spans="1:9" hidden="1" x14ac:dyDescent="0.25">
      <c r="A227" t="s">
        <v>140</v>
      </c>
      <c r="B227" t="s">
        <v>88</v>
      </c>
      <c r="C227" t="s">
        <v>105</v>
      </c>
      <c r="D227" s="28">
        <v>2051</v>
      </c>
      <c r="E227" s="28">
        <v>0</v>
      </c>
      <c r="F227" s="28">
        <v>0</v>
      </c>
      <c r="G227" s="28">
        <v>0</v>
      </c>
      <c r="H227" s="28">
        <v>0</v>
      </c>
      <c r="I227" s="28">
        <v>2051</v>
      </c>
    </row>
    <row r="228" spans="1:9" hidden="1" x14ac:dyDescent="0.25">
      <c r="A228" t="s">
        <v>140</v>
      </c>
      <c r="B228" t="s">
        <v>88</v>
      </c>
      <c r="C228" t="s">
        <v>106</v>
      </c>
      <c r="D228" s="28">
        <v>1000</v>
      </c>
      <c r="E228" s="28">
        <v>0</v>
      </c>
      <c r="F228" s="28">
        <v>0</v>
      </c>
      <c r="G228" s="28">
        <v>0</v>
      </c>
      <c r="H228" s="28">
        <v>0</v>
      </c>
      <c r="I228" s="28">
        <v>1000</v>
      </c>
    </row>
    <row r="229" spans="1:9" hidden="1" x14ac:dyDescent="0.25">
      <c r="A229" t="s">
        <v>140</v>
      </c>
      <c r="B229" t="s">
        <v>88</v>
      </c>
      <c r="C229" t="s">
        <v>113</v>
      </c>
      <c r="D229" s="28">
        <v>4700</v>
      </c>
      <c r="E229" s="28">
        <v>2200</v>
      </c>
      <c r="F229" s="28">
        <v>0</v>
      </c>
      <c r="G229" s="28">
        <v>0</v>
      </c>
      <c r="H229" s="28">
        <v>0</v>
      </c>
      <c r="I229" s="28">
        <v>4700</v>
      </c>
    </row>
    <row r="230" spans="1:9" hidden="1" x14ac:dyDescent="0.25">
      <c r="A230" t="s">
        <v>140</v>
      </c>
      <c r="B230" t="s">
        <v>191</v>
      </c>
      <c r="C230" t="s">
        <v>104</v>
      </c>
      <c r="D230" s="28">
        <v>0</v>
      </c>
      <c r="E230" s="28">
        <v>0</v>
      </c>
      <c r="F230" s="28">
        <v>0</v>
      </c>
      <c r="G230" s="28">
        <v>569.22</v>
      </c>
      <c r="H230" s="28">
        <v>0</v>
      </c>
      <c r="I230" s="28">
        <v>-569.22</v>
      </c>
    </row>
    <row r="231" spans="1:9" hidden="1" x14ac:dyDescent="0.25">
      <c r="A231" t="s">
        <v>140</v>
      </c>
      <c r="B231" t="s">
        <v>191</v>
      </c>
      <c r="C231" t="s">
        <v>113</v>
      </c>
      <c r="D231" s="28">
        <v>0</v>
      </c>
      <c r="E231" s="28">
        <v>0</v>
      </c>
      <c r="F231" s="28">
        <v>0</v>
      </c>
      <c r="G231" s="28">
        <v>475.26</v>
      </c>
      <c r="H231" s="28">
        <v>0</v>
      </c>
      <c r="I231" s="28">
        <v>-475.26</v>
      </c>
    </row>
    <row r="232" spans="1:9" hidden="1" x14ac:dyDescent="0.25">
      <c r="A232" t="s">
        <v>196</v>
      </c>
      <c r="B232" t="s">
        <v>191</v>
      </c>
      <c r="C232" t="s">
        <v>104</v>
      </c>
      <c r="D232" s="28">
        <v>0</v>
      </c>
      <c r="E232" s="28">
        <v>0</v>
      </c>
      <c r="F232" s="28">
        <v>0</v>
      </c>
      <c r="G232" s="28">
        <v>146.47999999999999</v>
      </c>
      <c r="H232" s="28">
        <v>0</v>
      </c>
      <c r="I232" s="28">
        <v>-146.47999999999999</v>
      </c>
    </row>
    <row r="233" spans="1:9" hidden="1" x14ac:dyDescent="0.25">
      <c r="A233" t="s">
        <v>196</v>
      </c>
      <c r="B233" t="s">
        <v>191</v>
      </c>
      <c r="C233" t="s">
        <v>113</v>
      </c>
      <c r="D233" s="28">
        <v>0</v>
      </c>
      <c r="E233" s="28">
        <v>0</v>
      </c>
      <c r="F233" s="28">
        <v>66.81</v>
      </c>
      <c r="G233" s="28">
        <v>66.81</v>
      </c>
      <c r="H233" s="28">
        <v>0</v>
      </c>
      <c r="I233" s="28">
        <v>-66.81</v>
      </c>
    </row>
    <row r="234" spans="1:9" hidden="1" x14ac:dyDescent="0.25">
      <c r="A234" t="s">
        <v>204</v>
      </c>
      <c r="B234" t="s">
        <v>88</v>
      </c>
      <c r="C234" t="s">
        <v>106</v>
      </c>
      <c r="D234" s="28">
        <v>0</v>
      </c>
      <c r="E234" s="28">
        <v>0</v>
      </c>
      <c r="F234" s="28">
        <v>0</v>
      </c>
      <c r="G234" s="28">
        <v>116.84</v>
      </c>
      <c r="H234" s="28">
        <v>0</v>
      </c>
      <c r="I234" s="28">
        <v>-116.84</v>
      </c>
    </row>
    <row r="235" spans="1:9" hidden="1" x14ac:dyDescent="0.25">
      <c r="A235" t="s">
        <v>204</v>
      </c>
      <c r="B235" t="s">
        <v>191</v>
      </c>
      <c r="C235" t="s">
        <v>113</v>
      </c>
      <c r="D235" s="28">
        <v>0</v>
      </c>
      <c r="E235" s="28">
        <v>0</v>
      </c>
      <c r="F235" s="28">
        <v>0</v>
      </c>
      <c r="G235" s="28">
        <v>129.11000000000001</v>
      </c>
      <c r="H235" s="28">
        <v>0</v>
      </c>
      <c r="I235" s="28">
        <v>-129.11000000000001</v>
      </c>
    </row>
    <row r="236" spans="1:9" hidden="1" x14ac:dyDescent="0.25">
      <c r="A236" t="s">
        <v>190</v>
      </c>
      <c r="B236" t="s">
        <v>191</v>
      </c>
      <c r="C236" t="s">
        <v>104</v>
      </c>
      <c r="D236" s="28">
        <v>0</v>
      </c>
      <c r="E236" s="28">
        <v>0</v>
      </c>
      <c r="F236" s="28">
        <v>0</v>
      </c>
      <c r="G236" s="28">
        <v>360</v>
      </c>
      <c r="H236" s="28">
        <v>0</v>
      </c>
      <c r="I236" s="28">
        <v>-360</v>
      </c>
    </row>
    <row r="237" spans="1:9" hidden="1" x14ac:dyDescent="0.25">
      <c r="A237" t="s">
        <v>190</v>
      </c>
      <c r="B237" t="s">
        <v>191</v>
      </c>
      <c r="C237" t="s">
        <v>113</v>
      </c>
      <c r="D237" s="28">
        <v>0</v>
      </c>
      <c r="E237" s="28">
        <v>0</v>
      </c>
      <c r="F237" s="28">
        <v>0</v>
      </c>
      <c r="G237" s="28">
        <v>1003.86</v>
      </c>
      <c r="H237" s="28">
        <v>0</v>
      </c>
      <c r="I237" s="28">
        <v>-1003.86</v>
      </c>
    </row>
    <row r="238" spans="1:9" hidden="1" x14ac:dyDescent="0.25">
      <c r="A238" t="s">
        <v>361</v>
      </c>
      <c r="B238" t="s">
        <v>191</v>
      </c>
      <c r="C238" t="s">
        <v>104</v>
      </c>
      <c r="D238" s="28">
        <v>0</v>
      </c>
      <c r="E238" s="28">
        <v>0</v>
      </c>
      <c r="F238" s="28">
        <v>163.22999999999999</v>
      </c>
      <c r="G238" s="28">
        <v>238.23</v>
      </c>
      <c r="H238" s="28">
        <v>0</v>
      </c>
      <c r="I238" s="28">
        <v>-238.23</v>
      </c>
    </row>
    <row r="239" spans="1:9" hidden="1" x14ac:dyDescent="0.25">
      <c r="A239" t="s">
        <v>361</v>
      </c>
      <c r="B239" t="s">
        <v>191</v>
      </c>
      <c r="C239" t="s">
        <v>113</v>
      </c>
      <c r="D239" s="28">
        <v>0</v>
      </c>
      <c r="E239" s="28">
        <v>0</v>
      </c>
      <c r="F239" s="28">
        <v>153.94</v>
      </c>
      <c r="G239" s="28">
        <v>153.94</v>
      </c>
      <c r="H239" s="28">
        <v>0</v>
      </c>
      <c r="I239" s="28">
        <v>-153.94</v>
      </c>
    </row>
    <row r="240" spans="1:9" hidden="1" x14ac:dyDescent="0.25">
      <c r="A240" t="s">
        <v>200</v>
      </c>
      <c r="B240" t="s">
        <v>191</v>
      </c>
      <c r="C240" t="s">
        <v>104</v>
      </c>
      <c r="D240" s="28">
        <v>0</v>
      </c>
      <c r="E240" s="28">
        <v>0</v>
      </c>
      <c r="F240" s="28">
        <v>0</v>
      </c>
      <c r="G240" s="28">
        <v>441.17</v>
      </c>
      <c r="H240" s="28">
        <v>0</v>
      </c>
      <c r="I240" s="28">
        <v>-441.17</v>
      </c>
    </row>
    <row r="241" spans="1:9" hidden="1" x14ac:dyDescent="0.25">
      <c r="A241" t="s">
        <v>200</v>
      </c>
      <c r="B241" t="s">
        <v>191</v>
      </c>
      <c r="C241" t="s">
        <v>113</v>
      </c>
      <c r="D241" s="28">
        <v>0</v>
      </c>
      <c r="E241" s="28">
        <v>0</v>
      </c>
      <c r="F241" s="28">
        <v>52.19</v>
      </c>
      <c r="G241" s="28">
        <v>52.19</v>
      </c>
      <c r="H241" s="28">
        <v>0</v>
      </c>
      <c r="I241" s="28">
        <v>-52.19</v>
      </c>
    </row>
    <row r="242" spans="1:9" hidden="1" x14ac:dyDescent="0.25">
      <c r="A242" t="s">
        <v>141</v>
      </c>
      <c r="B242" t="s">
        <v>88</v>
      </c>
      <c r="C242" t="s">
        <v>89</v>
      </c>
      <c r="D242" s="28">
        <v>43001</v>
      </c>
      <c r="E242" s="28">
        <v>40000</v>
      </c>
      <c r="F242" s="28">
        <v>8326.2199999999993</v>
      </c>
      <c r="G242" s="28">
        <v>41353.730000000003</v>
      </c>
      <c r="H242" s="28">
        <v>0</v>
      </c>
      <c r="I242" s="28">
        <v>1647.27</v>
      </c>
    </row>
    <row r="243" spans="1:9" hidden="1" x14ac:dyDescent="0.25">
      <c r="A243" t="s">
        <v>141</v>
      </c>
      <c r="B243" t="s">
        <v>88</v>
      </c>
      <c r="C243" t="s">
        <v>91</v>
      </c>
      <c r="D243" s="28">
        <v>7578</v>
      </c>
      <c r="E243" s="28">
        <v>8978</v>
      </c>
      <c r="F243" s="28">
        <v>1511.22</v>
      </c>
      <c r="G243" s="28">
        <v>7505.7</v>
      </c>
      <c r="H243" s="28">
        <v>0</v>
      </c>
      <c r="I243" s="28">
        <v>72.3</v>
      </c>
    </row>
    <row r="244" spans="1:9" hidden="1" x14ac:dyDescent="0.25">
      <c r="A244" t="s">
        <v>141</v>
      </c>
      <c r="B244" t="s">
        <v>88</v>
      </c>
      <c r="C244" t="s">
        <v>92</v>
      </c>
      <c r="D244" s="28">
        <v>1000</v>
      </c>
      <c r="E244" s="28">
        <v>1000</v>
      </c>
      <c r="F244" s="28">
        <v>166.53</v>
      </c>
      <c r="G244" s="28">
        <v>827.06</v>
      </c>
      <c r="H244" s="28">
        <v>0</v>
      </c>
      <c r="I244" s="28">
        <v>172.94</v>
      </c>
    </row>
    <row r="245" spans="1:9" hidden="1" x14ac:dyDescent="0.25">
      <c r="A245" t="s">
        <v>141</v>
      </c>
      <c r="B245" t="s">
        <v>88</v>
      </c>
      <c r="C245" t="s">
        <v>93</v>
      </c>
      <c r="D245" s="28">
        <v>2720</v>
      </c>
      <c r="E245" s="28">
        <v>2220</v>
      </c>
      <c r="F245" s="28">
        <v>516.22</v>
      </c>
      <c r="G245" s="28">
        <v>2563.9</v>
      </c>
      <c r="H245" s="28">
        <v>0</v>
      </c>
      <c r="I245" s="28">
        <v>156.1</v>
      </c>
    </row>
    <row r="246" spans="1:9" hidden="1" x14ac:dyDescent="0.25">
      <c r="A246" t="s">
        <v>141</v>
      </c>
      <c r="B246" t="s">
        <v>88</v>
      </c>
      <c r="C246" t="s">
        <v>94</v>
      </c>
      <c r="D246" s="28">
        <v>850</v>
      </c>
      <c r="E246" s="28">
        <v>850</v>
      </c>
      <c r="F246" s="28">
        <v>120.72</v>
      </c>
      <c r="G246" s="28">
        <v>599.54999999999995</v>
      </c>
      <c r="H246" s="28">
        <v>0</v>
      </c>
      <c r="I246" s="28">
        <v>250.45</v>
      </c>
    </row>
    <row r="247" spans="1:9" hidden="1" x14ac:dyDescent="0.25">
      <c r="A247" t="s">
        <v>141</v>
      </c>
      <c r="B247" t="s">
        <v>88</v>
      </c>
      <c r="C247" t="s">
        <v>95</v>
      </c>
      <c r="D247" s="28">
        <v>7300</v>
      </c>
      <c r="E247" s="28">
        <v>9400</v>
      </c>
      <c r="F247" s="28">
        <v>1579.32</v>
      </c>
      <c r="G247" s="28">
        <v>6755.5</v>
      </c>
      <c r="H247" s="28">
        <v>0</v>
      </c>
      <c r="I247" s="28">
        <v>544.5</v>
      </c>
    </row>
    <row r="248" spans="1:9" hidden="1" x14ac:dyDescent="0.25">
      <c r="A248" t="s">
        <v>141</v>
      </c>
      <c r="B248" t="s">
        <v>88</v>
      </c>
      <c r="C248" t="s">
        <v>96</v>
      </c>
      <c r="D248" s="28">
        <v>45</v>
      </c>
      <c r="E248" s="28">
        <v>45</v>
      </c>
      <c r="F248" s="28">
        <v>8.64</v>
      </c>
      <c r="G248" s="28">
        <v>39.479999999999997</v>
      </c>
      <c r="H248" s="28">
        <v>0</v>
      </c>
      <c r="I248" s="28">
        <v>5.52</v>
      </c>
    </row>
    <row r="249" spans="1:9" hidden="1" x14ac:dyDescent="0.25">
      <c r="A249" t="s">
        <v>141</v>
      </c>
      <c r="B249" t="s">
        <v>88</v>
      </c>
      <c r="C249" t="s">
        <v>97</v>
      </c>
      <c r="D249" s="28">
        <v>300</v>
      </c>
      <c r="E249" s="28">
        <v>300</v>
      </c>
      <c r="F249" s="28">
        <v>48.99</v>
      </c>
      <c r="G249" s="28">
        <v>212.03</v>
      </c>
      <c r="H249" s="28">
        <v>0</v>
      </c>
      <c r="I249" s="28">
        <v>87.97</v>
      </c>
    </row>
    <row r="250" spans="1:9" hidden="1" x14ac:dyDescent="0.25">
      <c r="A250" t="s">
        <v>141</v>
      </c>
      <c r="B250" t="s">
        <v>88</v>
      </c>
      <c r="C250" t="s">
        <v>98</v>
      </c>
      <c r="D250" s="28">
        <v>45</v>
      </c>
      <c r="E250" s="28">
        <v>45</v>
      </c>
      <c r="F250" s="28">
        <v>9.4499999999999993</v>
      </c>
      <c r="G250" s="28">
        <v>40.700000000000003</v>
      </c>
      <c r="H250" s="28">
        <v>0</v>
      </c>
      <c r="I250" s="28">
        <v>4.3</v>
      </c>
    </row>
    <row r="251" spans="1:9" hidden="1" x14ac:dyDescent="0.25">
      <c r="A251" t="s">
        <v>141</v>
      </c>
      <c r="B251" t="s">
        <v>88</v>
      </c>
      <c r="C251" t="s">
        <v>102</v>
      </c>
      <c r="D251" s="28">
        <v>4</v>
      </c>
      <c r="E251" s="28">
        <v>4</v>
      </c>
      <c r="F251" s="28">
        <v>2.2999999999999998</v>
      </c>
      <c r="G251" s="28">
        <v>5.98</v>
      </c>
      <c r="H251" s="28">
        <v>0</v>
      </c>
      <c r="I251" s="28">
        <v>-1.98</v>
      </c>
    </row>
    <row r="252" spans="1:9" hidden="1" x14ac:dyDescent="0.25">
      <c r="A252" t="s">
        <v>142</v>
      </c>
      <c r="B252" t="s">
        <v>114</v>
      </c>
      <c r="C252" t="s">
        <v>143</v>
      </c>
      <c r="D252" s="28">
        <v>15000</v>
      </c>
      <c r="E252" s="28">
        <v>15000</v>
      </c>
      <c r="F252" s="28">
        <v>4437.5600000000004</v>
      </c>
      <c r="G252" s="28">
        <v>10232.280000000001</v>
      </c>
      <c r="H252" s="28">
        <v>0</v>
      </c>
      <c r="I252" s="28">
        <v>4767.72</v>
      </c>
    </row>
    <row r="253" spans="1:9" hidden="1" x14ac:dyDescent="0.25">
      <c r="A253" t="s">
        <v>142</v>
      </c>
      <c r="B253" t="s">
        <v>114</v>
      </c>
      <c r="C253" t="s">
        <v>144</v>
      </c>
      <c r="D253" s="28">
        <v>15000</v>
      </c>
      <c r="E253" s="28">
        <v>15000</v>
      </c>
      <c r="F253" s="28">
        <v>1296.75</v>
      </c>
      <c r="G253" s="28">
        <v>9251.94</v>
      </c>
      <c r="H253" s="28">
        <v>0</v>
      </c>
      <c r="I253" s="28">
        <v>5748.06</v>
      </c>
    </row>
    <row r="254" spans="1:9" hidden="1" x14ac:dyDescent="0.25">
      <c r="A254" t="s">
        <v>142</v>
      </c>
      <c r="B254" t="s">
        <v>114</v>
      </c>
      <c r="C254" t="s">
        <v>145</v>
      </c>
      <c r="D254" s="28">
        <v>15000</v>
      </c>
      <c r="E254" s="28">
        <v>15000</v>
      </c>
      <c r="F254" s="28">
        <v>1296.25</v>
      </c>
      <c r="G254" s="28">
        <v>8861.25</v>
      </c>
      <c r="H254" s="28">
        <v>0</v>
      </c>
      <c r="I254" s="28">
        <v>6138.75</v>
      </c>
    </row>
    <row r="255" spans="1:9" hidden="1" x14ac:dyDescent="0.25">
      <c r="A255" t="s">
        <v>142</v>
      </c>
      <c r="B255" t="s">
        <v>114</v>
      </c>
      <c r="C255" t="s">
        <v>146</v>
      </c>
      <c r="D255" s="28">
        <v>13200</v>
      </c>
      <c r="E255" s="28">
        <v>10000</v>
      </c>
      <c r="F255" s="28">
        <v>1000</v>
      </c>
      <c r="G255" s="28">
        <v>13200</v>
      </c>
      <c r="H255" s="28">
        <v>0</v>
      </c>
      <c r="I255" s="28">
        <v>0</v>
      </c>
    </row>
    <row r="256" spans="1:9" hidden="1" x14ac:dyDescent="0.25">
      <c r="A256" t="s">
        <v>142</v>
      </c>
      <c r="B256" t="s">
        <v>114</v>
      </c>
      <c r="C256" t="s">
        <v>113</v>
      </c>
      <c r="D256" s="28">
        <v>34361.269999999997</v>
      </c>
      <c r="E256" s="28">
        <v>37561.269999999997</v>
      </c>
      <c r="F256" s="28">
        <v>0</v>
      </c>
      <c r="G256" s="28">
        <v>0</v>
      </c>
      <c r="H256" s="28">
        <v>0</v>
      </c>
      <c r="I256" s="28">
        <v>34361.269999999997</v>
      </c>
    </row>
    <row r="257" spans="1:9" hidden="1" x14ac:dyDescent="0.25">
      <c r="A257" t="s">
        <v>147</v>
      </c>
      <c r="B257" t="s">
        <v>115</v>
      </c>
      <c r="C257" t="s">
        <v>103</v>
      </c>
      <c r="D257" s="28">
        <v>21002.14</v>
      </c>
      <c r="E257" s="28">
        <v>6260.14</v>
      </c>
      <c r="F257" s="28">
        <v>0</v>
      </c>
      <c r="G257" s="28">
        <v>0</v>
      </c>
      <c r="H257" s="28">
        <v>0</v>
      </c>
      <c r="I257" s="28">
        <v>21002.14</v>
      </c>
    </row>
    <row r="258" spans="1:9" hidden="1" x14ac:dyDescent="0.25">
      <c r="A258" t="s">
        <v>148</v>
      </c>
      <c r="B258" t="s">
        <v>88</v>
      </c>
      <c r="C258" t="s">
        <v>90</v>
      </c>
      <c r="D258" s="28">
        <v>1150</v>
      </c>
      <c r="E258" s="28">
        <v>1150</v>
      </c>
      <c r="F258" s="28">
        <v>0</v>
      </c>
      <c r="G258" s="28">
        <v>1150</v>
      </c>
      <c r="H258" s="28">
        <v>0</v>
      </c>
      <c r="I258" s="28">
        <v>0</v>
      </c>
    </row>
    <row r="259" spans="1:9" hidden="1" x14ac:dyDescent="0.25">
      <c r="A259" t="s">
        <v>148</v>
      </c>
      <c r="B259" t="s">
        <v>88</v>
      </c>
      <c r="C259" t="s">
        <v>91</v>
      </c>
      <c r="D259" s="28">
        <v>600</v>
      </c>
      <c r="E259" s="28">
        <v>600</v>
      </c>
      <c r="F259" s="28">
        <v>0</v>
      </c>
      <c r="G259" s="28">
        <v>208.73</v>
      </c>
      <c r="H259" s="28">
        <v>0</v>
      </c>
      <c r="I259" s="28">
        <v>391.27</v>
      </c>
    </row>
    <row r="260" spans="1:9" hidden="1" x14ac:dyDescent="0.25">
      <c r="A260" t="s">
        <v>148</v>
      </c>
      <c r="B260" t="s">
        <v>88</v>
      </c>
      <c r="C260" t="s">
        <v>92</v>
      </c>
      <c r="D260" s="28">
        <v>150</v>
      </c>
      <c r="E260" s="28">
        <v>150</v>
      </c>
      <c r="F260" s="28">
        <v>0</v>
      </c>
      <c r="G260" s="28">
        <v>23</v>
      </c>
      <c r="H260" s="28">
        <v>0</v>
      </c>
      <c r="I260" s="28">
        <v>127</v>
      </c>
    </row>
    <row r="261" spans="1:9" hidden="1" x14ac:dyDescent="0.25">
      <c r="A261" t="s">
        <v>148</v>
      </c>
      <c r="B261" t="s">
        <v>88</v>
      </c>
      <c r="C261" t="s">
        <v>93</v>
      </c>
      <c r="D261" s="28">
        <v>50</v>
      </c>
      <c r="E261" s="28">
        <v>50</v>
      </c>
      <c r="F261" s="28">
        <v>0</v>
      </c>
      <c r="G261" s="28">
        <v>71.3</v>
      </c>
      <c r="H261" s="28">
        <v>0</v>
      </c>
      <c r="I261" s="28">
        <v>-21.3</v>
      </c>
    </row>
    <row r="262" spans="1:9" hidden="1" x14ac:dyDescent="0.25">
      <c r="A262" t="s">
        <v>148</v>
      </c>
      <c r="B262" t="s">
        <v>88</v>
      </c>
      <c r="C262" t="s">
        <v>94</v>
      </c>
      <c r="D262" s="28">
        <v>50</v>
      </c>
      <c r="E262" s="28">
        <v>50</v>
      </c>
      <c r="F262" s="28">
        <v>0</v>
      </c>
      <c r="G262" s="28">
        <v>16.68</v>
      </c>
      <c r="H262" s="28">
        <v>0</v>
      </c>
      <c r="I262" s="28">
        <v>33.32</v>
      </c>
    </row>
    <row r="263" spans="1:9" hidden="1" x14ac:dyDescent="0.25">
      <c r="A263" t="s">
        <v>148</v>
      </c>
      <c r="B263" t="s">
        <v>88</v>
      </c>
      <c r="C263" t="s">
        <v>104</v>
      </c>
      <c r="D263" s="28">
        <v>2000</v>
      </c>
      <c r="E263" s="28">
        <v>2000</v>
      </c>
      <c r="F263" s="28">
        <v>0</v>
      </c>
      <c r="G263" s="28">
        <v>1612.12</v>
      </c>
      <c r="H263" s="28">
        <v>0</v>
      </c>
      <c r="I263" s="28">
        <v>387.88</v>
      </c>
    </row>
    <row r="264" spans="1:9" hidden="1" x14ac:dyDescent="0.25">
      <c r="A264" t="s">
        <v>148</v>
      </c>
      <c r="B264" t="s">
        <v>88</v>
      </c>
      <c r="C264" t="s">
        <v>113</v>
      </c>
      <c r="D264" s="28">
        <v>3233</v>
      </c>
      <c r="E264" s="28">
        <v>3233</v>
      </c>
      <c r="F264" s="28">
        <v>0</v>
      </c>
      <c r="G264" s="28">
        <v>1386.49</v>
      </c>
      <c r="H264" s="28">
        <v>0</v>
      </c>
      <c r="I264" s="28">
        <v>1846.51</v>
      </c>
    </row>
    <row r="265" spans="1:9" hidden="1" x14ac:dyDescent="0.25">
      <c r="A265" t="s">
        <v>149</v>
      </c>
      <c r="B265" t="s">
        <v>88</v>
      </c>
      <c r="C265" t="s">
        <v>113</v>
      </c>
      <c r="D265" s="28">
        <v>1959.99</v>
      </c>
      <c r="E265" s="28">
        <v>1959.99</v>
      </c>
      <c r="F265" s="28">
        <v>0</v>
      </c>
      <c r="G265" s="28">
        <v>9864.7199999999993</v>
      </c>
      <c r="H265" s="28">
        <v>0</v>
      </c>
      <c r="I265" s="28">
        <v>-7904.73</v>
      </c>
    </row>
    <row r="266" spans="1:9" hidden="1" x14ac:dyDescent="0.25">
      <c r="A266" t="s">
        <v>149</v>
      </c>
      <c r="B266" t="s">
        <v>88</v>
      </c>
      <c r="C266" t="s">
        <v>136</v>
      </c>
      <c r="D266" s="28">
        <v>3200.01</v>
      </c>
      <c r="E266" s="28">
        <v>3200.01</v>
      </c>
      <c r="F266" s="28">
        <v>0</v>
      </c>
      <c r="G266" s="28">
        <v>0</v>
      </c>
      <c r="H266" s="28">
        <v>0</v>
      </c>
      <c r="I266" s="28">
        <v>3200.01</v>
      </c>
    </row>
    <row r="267" spans="1:9" hidden="1" x14ac:dyDescent="0.25">
      <c r="A267" t="s">
        <v>149</v>
      </c>
      <c r="B267" t="s">
        <v>88</v>
      </c>
      <c r="C267" t="s">
        <v>162</v>
      </c>
      <c r="D267" s="28">
        <v>5140</v>
      </c>
      <c r="E267" s="28">
        <v>5140</v>
      </c>
      <c r="F267" s="28">
        <v>0</v>
      </c>
      <c r="G267" s="28">
        <v>0</v>
      </c>
      <c r="H267" s="28">
        <v>0</v>
      </c>
      <c r="I267" s="28">
        <v>5140</v>
      </c>
    </row>
    <row r="268" spans="1:9" hidden="1" x14ac:dyDescent="0.25">
      <c r="A268" t="s">
        <v>150</v>
      </c>
      <c r="B268" t="s">
        <v>88</v>
      </c>
      <c r="C268" t="s">
        <v>113</v>
      </c>
      <c r="D268" s="28">
        <v>1500</v>
      </c>
      <c r="E268" s="28">
        <v>1500</v>
      </c>
      <c r="F268" s="28">
        <v>0</v>
      </c>
      <c r="G268" s="28">
        <v>0</v>
      </c>
      <c r="H268" s="28">
        <v>0</v>
      </c>
      <c r="I268" s="28">
        <v>1500</v>
      </c>
    </row>
    <row r="269" spans="1:9" hidden="1" x14ac:dyDescent="0.25">
      <c r="A269" t="s">
        <v>150</v>
      </c>
      <c r="B269" t="s">
        <v>114</v>
      </c>
      <c r="C269" t="s">
        <v>104</v>
      </c>
      <c r="D269" s="28">
        <v>10208</v>
      </c>
      <c r="E269" s="28">
        <v>19037</v>
      </c>
      <c r="F269" s="28">
        <v>3374.47</v>
      </c>
      <c r="G269" s="28">
        <v>10000</v>
      </c>
      <c r="H269" s="28">
        <v>0</v>
      </c>
      <c r="I269" s="28">
        <v>208</v>
      </c>
    </row>
    <row r="270" spans="1:9" hidden="1" x14ac:dyDescent="0.25">
      <c r="A270" t="s">
        <v>169</v>
      </c>
      <c r="B270" t="s">
        <v>88</v>
      </c>
      <c r="C270" t="s">
        <v>103</v>
      </c>
      <c r="D270" s="28">
        <v>52940</v>
      </c>
      <c r="E270" s="28">
        <v>52940</v>
      </c>
      <c r="F270" s="28">
        <v>0</v>
      </c>
      <c r="G270" s="28">
        <v>0</v>
      </c>
      <c r="H270" s="28">
        <v>0</v>
      </c>
      <c r="I270" s="28">
        <v>52940</v>
      </c>
    </row>
    <row r="271" spans="1:9" hidden="1" x14ac:dyDescent="0.25">
      <c r="A271" t="s">
        <v>169</v>
      </c>
      <c r="B271" t="s">
        <v>88</v>
      </c>
      <c r="C271" t="s">
        <v>103</v>
      </c>
      <c r="D271" s="28">
        <v>0</v>
      </c>
      <c r="E271" s="28">
        <v>0</v>
      </c>
      <c r="F271" s="28">
        <v>0</v>
      </c>
      <c r="G271" s="28">
        <v>25.95</v>
      </c>
      <c r="H271" s="28">
        <v>0</v>
      </c>
      <c r="I271" s="28">
        <v>-25.95</v>
      </c>
    </row>
    <row r="272" spans="1:9" hidden="1" x14ac:dyDescent="0.25">
      <c r="A272" t="s">
        <v>169</v>
      </c>
      <c r="B272" t="s">
        <v>88</v>
      </c>
      <c r="C272" t="s">
        <v>113</v>
      </c>
      <c r="D272" s="28">
        <v>0</v>
      </c>
      <c r="E272" s="28">
        <v>0</v>
      </c>
      <c r="F272" s="28">
        <v>0</v>
      </c>
      <c r="G272" s="28">
        <v>32249.69</v>
      </c>
      <c r="H272" s="28">
        <v>0</v>
      </c>
      <c r="I272" s="28">
        <v>-32249.69</v>
      </c>
    </row>
    <row r="273" spans="1:9" hidden="1" x14ac:dyDescent="0.25">
      <c r="A273" t="s">
        <v>168</v>
      </c>
      <c r="B273" t="s">
        <v>88</v>
      </c>
      <c r="C273" t="s">
        <v>104</v>
      </c>
      <c r="D273" s="28">
        <v>50000</v>
      </c>
      <c r="E273" s="28">
        <v>50000</v>
      </c>
      <c r="F273" s="28">
        <v>0</v>
      </c>
      <c r="G273" s="28">
        <v>0</v>
      </c>
      <c r="H273" s="28">
        <v>0</v>
      </c>
      <c r="I273" s="28">
        <v>50000</v>
      </c>
    </row>
    <row r="274" spans="1:9" hidden="1" x14ac:dyDescent="0.25">
      <c r="A274" t="s">
        <v>168</v>
      </c>
      <c r="B274" t="s">
        <v>88</v>
      </c>
      <c r="C274" t="s">
        <v>111</v>
      </c>
      <c r="D274" s="28">
        <v>40000</v>
      </c>
      <c r="E274" s="28">
        <v>40000</v>
      </c>
      <c r="F274" s="28">
        <v>0</v>
      </c>
      <c r="G274" s="28">
        <v>40000</v>
      </c>
      <c r="H274" s="28">
        <v>0</v>
      </c>
      <c r="I274" s="28">
        <v>0</v>
      </c>
    </row>
    <row r="275" spans="1:9" hidden="1" x14ac:dyDescent="0.25">
      <c r="A275" t="s">
        <v>168</v>
      </c>
      <c r="B275" t="s">
        <v>88</v>
      </c>
      <c r="C275" t="s">
        <v>111</v>
      </c>
      <c r="D275" s="28">
        <v>10000</v>
      </c>
      <c r="E275" s="28">
        <v>10000</v>
      </c>
      <c r="F275" s="28">
        <v>0</v>
      </c>
      <c r="G275" s="28">
        <v>16015</v>
      </c>
      <c r="H275" s="28">
        <v>0</v>
      </c>
      <c r="I275" s="28">
        <v>-6015</v>
      </c>
    </row>
    <row r="276" spans="1:9" hidden="1" x14ac:dyDescent="0.25">
      <c r="A276" t="s">
        <v>168</v>
      </c>
      <c r="B276" t="s">
        <v>88</v>
      </c>
      <c r="C276" t="s">
        <v>113</v>
      </c>
      <c r="D276" s="28">
        <v>15000</v>
      </c>
      <c r="E276" s="28">
        <v>15000</v>
      </c>
      <c r="F276" s="28">
        <v>0</v>
      </c>
      <c r="G276" s="28">
        <v>0</v>
      </c>
      <c r="H276" s="28">
        <v>0</v>
      </c>
      <c r="I276" s="28">
        <v>15000</v>
      </c>
    </row>
    <row r="277" spans="1:9" hidden="1" x14ac:dyDescent="0.25">
      <c r="A277" t="s">
        <v>168</v>
      </c>
      <c r="B277" t="s">
        <v>114</v>
      </c>
      <c r="C277" t="s">
        <v>145</v>
      </c>
      <c r="D277" s="28">
        <v>50000</v>
      </c>
      <c r="E277" s="28">
        <v>50000</v>
      </c>
      <c r="F277" s="28">
        <v>0</v>
      </c>
      <c r="G277" s="28">
        <v>0</v>
      </c>
      <c r="H277" s="28">
        <v>0</v>
      </c>
      <c r="I277" s="28">
        <v>50000</v>
      </c>
    </row>
    <row r="278" spans="1:9" hidden="1" x14ac:dyDescent="0.25">
      <c r="A278" t="s">
        <v>168</v>
      </c>
      <c r="B278" t="s">
        <v>125</v>
      </c>
      <c r="C278" t="s">
        <v>113</v>
      </c>
      <c r="D278" s="28">
        <v>18361</v>
      </c>
      <c r="E278" s="28">
        <v>18361</v>
      </c>
      <c r="F278" s="28">
        <v>0</v>
      </c>
      <c r="G278" s="28">
        <v>0</v>
      </c>
      <c r="H278" s="28">
        <v>0</v>
      </c>
      <c r="I278" s="28">
        <v>18361</v>
      </c>
    </row>
    <row r="279" spans="1:9" hidden="1" x14ac:dyDescent="0.25">
      <c r="A279" t="s">
        <v>151</v>
      </c>
      <c r="B279" t="s">
        <v>88</v>
      </c>
      <c r="C279" t="s">
        <v>90</v>
      </c>
      <c r="D279" s="28">
        <v>32000</v>
      </c>
      <c r="E279" s="28">
        <v>0</v>
      </c>
      <c r="F279" s="28">
        <v>25600</v>
      </c>
      <c r="G279" s="28">
        <v>25600</v>
      </c>
      <c r="H279" s="28">
        <v>0</v>
      </c>
      <c r="I279" s="28">
        <v>6400</v>
      </c>
    </row>
    <row r="280" spans="1:9" hidden="1" x14ac:dyDescent="0.25">
      <c r="A280" t="s">
        <v>151</v>
      </c>
      <c r="B280" t="s">
        <v>88</v>
      </c>
      <c r="C280" t="s">
        <v>90</v>
      </c>
      <c r="D280" s="28">
        <v>4000</v>
      </c>
      <c r="E280" s="28">
        <v>0</v>
      </c>
      <c r="F280" s="28">
        <v>3200</v>
      </c>
      <c r="G280" s="28">
        <v>3200</v>
      </c>
      <c r="H280" s="28">
        <v>0</v>
      </c>
      <c r="I280" s="28">
        <v>800</v>
      </c>
    </row>
    <row r="281" spans="1:9" hidden="1" x14ac:dyDescent="0.25">
      <c r="A281" t="s">
        <v>151</v>
      </c>
      <c r="B281" t="s">
        <v>88</v>
      </c>
      <c r="C281" t="s">
        <v>90</v>
      </c>
      <c r="D281" s="28">
        <v>12000</v>
      </c>
      <c r="E281" s="28">
        <v>0</v>
      </c>
      <c r="F281" s="28">
        <v>9600</v>
      </c>
      <c r="G281" s="28">
        <v>9600</v>
      </c>
      <c r="H281" s="28">
        <v>0</v>
      </c>
      <c r="I281" s="28">
        <v>2400</v>
      </c>
    </row>
    <row r="282" spans="1:9" hidden="1" x14ac:dyDescent="0.25">
      <c r="A282" t="s">
        <v>151</v>
      </c>
      <c r="B282" t="s">
        <v>88</v>
      </c>
      <c r="C282" t="s">
        <v>90</v>
      </c>
      <c r="D282" s="28">
        <v>8000</v>
      </c>
      <c r="E282" s="28">
        <v>0</v>
      </c>
      <c r="F282" s="28">
        <v>6400</v>
      </c>
      <c r="G282" s="28">
        <v>6400</v>
      </c>
      <c r="H282" s="28">
        <v>0</v>
      </c>
      <c r="I282" s="28">
        <v>1600</v>
      </c>
    </row>
    <row r="283" spans="1:9" hidden="1" x14ac:dyDescent="0.25">
      <c r="A283" t="s">
        <v>151</v>
      </c>
      <c r="B283" t="s">
        <v>88</v>
      </c>
      <c r="C283" t="s">
        <v>91</v>
      </c>
      <c r="D283" s="28">
        <v>0</v>
      </c>
      <c r="E283" s="28">
        <v>0</v>
      </c>
      <c r="F283" s="28">
        <v>4646.3999999999996</v>
      </c>
      <c r="G283" s="28">
        <v>4646.3999999999996</v>
      </c>
      <c r="H283" s="28">
        <v>0</v>
      </c>
      <c r="I283" s="28">
        <v>-4646.3999999999996</v>
      </c>
    </row>
    <row r="284" spans="1:9" hidden="1" x14ac:dyDescent="0.25">
      <c r="A284" t="s">
        <v>151</v>
      </c>
      <c r="B284" t="s">
        <v>88</v>
      </c>
      <c r="C284" t="s">
        <v>91</v>
      </c>
      <c r="D284" s="28">
        <v>0</v>
      </c>
      <c r="E284" s="28">
        <v>0</v>
      </c>
      <c r="F284" s="28">
        <v>580.79999999999995</v>
      </c>
      <c r="G284" s="28">
        <v>580.79999999999995</v>
      </c>
      <c r="H284" s="28">
        <v>0</v>
      </c>
      <c r="I284" s="28">
        <v>-580.79999999999995</v>
      </c>
    </row>
    <row r="285" spans="1:9" hidden="1" x14ac:dyDescent="0.25">
      <c r="A285" t="s">
        <v>151</v>
      </c>
      <c r="B285" t="s">
        <v>88</v>
      </c>
      <c r="C285" t="s">
        <v>91</v>
      </c>
      <c r="D285" s="28">
        <v>0</v>
      </c>
      <c r="E285" s="28">
        <v>0</v>
      </c>
      <c r="F285" s="28">
        <v>1742.4</v>
      </c>
      <c r="G285" s="28">
        <v>1742.4</v>
      </c>
      <c r="H285" s="28">
        <v>0</v>
      </c>
      <c r="I285" s="28">
        <v>-1742.4</v>
      </c>
    </row>
    <row r="286" spans="1:9" hidden="1" x14ac:dyDescent="0.25">
      <c r="A286" t="s">
        <v>151</v>
      </c>
      <c r="B286" t="s">
        <v>88</v>
      </c>
      <c r="C286" t="s">
        <v>91</v>
      </c>
      <c r="D286" s="28">
        <v>0</v>
      </c>
      <c r="E286" s="28">
        <v>0</v>
      </c>
      <c r="F286" s="28">
        <v>1161.5999999999999</v>
      </c>
      <c r="G286" s="28">
        <v>1161.5999999999999</v>
      </c>
      <c r="H286" s="28">
        <v>0</v>
      </c>
      <c r="I286" s="28">
        <v>-1161.5999999999999</v>
      </c>
    </row>
    <row r="287" spans="1:9" hidden="1" x14ac:dyDescent="0.25">
      <c r="A287" t="s">
        <v>151</v>
      </c>
      <c r="B287" t="s">
        <v>88</v>
      </c>
      <c r="C287" t="s">
        <v>92</v>
      </c>
      <c r="D287" s="28">
        <v>676</v>
      </c>
      <c r="E287" s="28">
        <v>0</v>
      </c>
      <c r="F287" s="28">
        <v>512</v>
      </c>
      <c r="G287" s="28">
        <v>512</v>
      </c>
      <c r="H287" s="28">
        <v>0</v>
      </c>
      <c r="I287" s="28">
        <v>164</v>
      </c>
    </row>
    <row r="288" spans="1:9" hidden="1" x14ac:dyDescent="0.25">
      <c r="A288" t="s">
        <v>151</v>
      </c>
      <c r="B288" t="s">
        <v>88</v>
      </c>
      <c r="C288" t="s">
        <v>92</v>
      </c>
      <c r="D288" s="28">
        <v>80</v>
      </c>
      <c r="E288" s="28">
        <v>0</v>
      </c>
      <c r="F288" s="28">
        <v>64</v>
      </c>
      <c r="G288" s="28">
        <v>64</v>
      </c>
      <c r="H288" s="28">
        <v>0</v>
      </c>
      <c r="I288" s="28">
        <v>16</v>
      </c>
    </row>
    <row r="289" spans="1:9" hidden="1" x14ac:dyDescent="0.25">
      <c r="A289" t="s">
        <v>151</v>
      </c>
      <c r="B289" t="s">
        <v>88</v>
      </c>
      <c r="C289" t="s">
        <v>92</v>
      </c>
      <c r="D289" s="28">
        <v>240</v>
      </c>
      <c r="E289" s="28">
        <v>0</v>
      </c>
      <c r="F289" s="28">
        <v>192</v>
      </c>
      <c r="G289" s="28">
        <v>192</v>
      </c>
      <c r="H289" s="28">
        <v>0</v>
      </c>
      <c r="I289" s="28">
        <v>48</v>
      </c>
    </row>
    <row r="290" spans="1:9" hidden="1" x14ac:dyDescent="0.25">
      <c r="A290" t="s">
        <v>151</v>
      </c>
      <c r="B290" t="s">
        <v>88</v>
      </c>
      <c r="C290" t="s">
        <v>92</v>
      </c>
      <c r="D290" s="28">
        <v>160</v>
      </c>
      <c r="E290" s="28">
        <v>0</v>
      </c>
      <c r="F290" s="28">
        <v>128</v>
      </c>
      <c r="G290" s="28">
        <v>128</v>
      </c>
      <c r="H290" s="28">
        <v>0</v>
      </c>
      <c r="I290" s="28">
        <v>32</v>
      </c>
    </row>
    <row r="291" spans="1:9" hidden="1" x14ac:dyDescent="0.25">
      <c r="A291" t="s">
        <v>151</v>
      </c>
      <c r="B291" t="s">
        <v>88</v>
      </c>
      <c r="C291" t="s">
        <v>93</v>
      </c>
      <c r="D291" s="28">
        <v>5824</v>
      </c>
      <c r="E291" s="28">
        <v>0</v>
      </c>
      <c r="F291" s="28">
        <v>1587.2</v>
      </c>
      <c r="G291" s="28">
        <v>1587.2</v>
      </c>
      <c r="H291" s="28">
        <v>0</v>
      </c>
      <c r="I291" s="28">
        <v>4236.8</v>
      </c>
    </row>
    <row r="292" spans="1:9" hidden="1" x14ac:dyDescent="0.25">
      <c r="A292" t="s">
        <v>151</v>
      </c>
      <c r="B292" t="s">
        <v>88</v>
      </c>
      <c r="C292" t="s">
        <v>93</v>
      </c>
      <c r="D292" s="28">
        <v>728</v>
      </c>
      <c r="E292" s="28">
        <v>0</v>
      </c>
      <c r="F292" s="28">
        <v>198.4</v>
      </c>
      <c r="G292" s="28">
        <v>198.4</v>
      </c>
      <c r="H292" s="28">
        <v>0</v>
      </c>
      <c r="I292" s="28">
        <v>529.6</v>
      </c>
    </row>
    <row r="293" spans="1:9" hidden="1" x14ac:dyDescent="0.25">
      <c r="A293" t="s">
        <v>151</v>
      </c>
      <c r="B293" t="s">
        <v>88</v>
      </c>
      <c r="C293" t="s">
        <v>93</v>
      </c>
      <c r="D293" s="28">
        <v>2184</v>
      </c>
      <c r="E293" s="28">
        <v>0</v>
      </c>
      <c r="F293" s="28">
        <v>595.20000000000005</v>
      </c>
      <c r="G293" s="28">
        <v>595.20000000000005</v>
      </c>
      <c r="H293" s="28">
        <v>0</v>
      </c>
      <c r="I293" s="28">
        <v>1588.8</v>
      </c>
    </row>
    <row r="294" spans="1:9" hidden="1" x14ac:dyDescent="0.25">
      <c r="A294" t="s">
        <v>151</v>
      </c>
      <c r="B294" t="s">
        <v>88</v>
      </c>
      <c r="C294" t="s">
        <v>93</v>
      </c>
      <c r="D294" s="28">
        <v>1458</v>
      </c>
      <c r="E294" s="28">
        <v>0</v>
      </c>
      <c r="F294" s="28">
        <v>396.8</v>
      </c>
      <c r="G294" s="28">
        <v>396.8</v>
      </c>
      <c r="H294" s="28">
        <v>0</v>
      </c>
      <c r="I294" s="28">
        <v>1061.2</v>
      </c>
    </row>
    <row r="295" spans="1:9" hidden="1" x14ac:dyDescent="0.25">
      <c r="A295" t="s">
        <v>151</v>
      </c>
      <c r="B295" t="s">
        <v>88</v>
      </c>
      <c r="C295" t="s">
        <v>94</v>
      </c>
      <c r="D295" s="28">
        <v>500</v>
      </c>
      <c r="E295" s="28">
        <v>0</v>
      </c>
      <c r="F295" s="28">
        <v>371.2</v>
      </c>
      <c r="G295" s="28">
        <v>371.2</v>
      </c>
      <c r="H295" s="28">
        <v>0</v>
      </c>
      <c r="I295" s="28">
        <v>128.80000000000001</v>
      </c>
    </row>
    <row r="296" spans="1:9" hidden="1" x14ac:dyDescent="0.25">
      <c r="A296" t="s">
        <v>151</v>
      </c>
      <c r="B296" t="s">
        <v>88</v>
      </c>
      <c r="C296" t="s">
        <v>94</v>
      </c>
      <c r="D296" s="28">
        <v>80</v>
      </c>
      <c r="E296" s="28">
        <v>0</v>
      </c>
      <c r="F296" s="28">
        <v>46.4</v>
      </c>
      <c r="G296" s="28">
        <v>46.4</v>
      </c>
      <c r="H296" s="28">
        <v>0</v>
      </c>
      <c r="I296" s="28">
        <v>33.6</v>
      </c>
    </row>
    <row r="297" spans="1:9" hidden="1" x14ac:dyDescent="0.25">
      <c r="A297" t="s">
        <v>151</v>
      </c>
      <c r="B297" t="s">
        <v>88</v>
      </c>
      <c r="C297" t="s">
        <v>94</v>
      </c>
      <c r="D297" s="28">
        <v>174</v>
      </c>
      <c r="E297" s="28">
        <v>0</v>
      </c>
      <c r="F297" s="28">
        <v>139.19999999999999</v>
      </c>
      <c r="G297" s="28">
        <v>139.19999999999999</v>
      </c>
      <c r="H297" s="28">
        <v>0</v>
      </c>
      <c r="I297" s="28">
        <v>34.799999999999997</v>
      </c>
    </row>
    <row r="298" spans="1:9" hidden="1" x14ac:dyDescent="0.25">
      <c r="A298" t="s">
        <v>151</v>
      </c>
      <c r="B298" t="s">
        <v>88</v>
      </c>
      <c r="C298" t="s">
        <v>94</v>
      </c>
      <c r="D298" s="28">
        <v>116</v>
      </c>
      <c r="E298" s="28">
        <v>0</v>
      </c>
      <c r="F298" s="28">
        <v>92.8</v>
      </c>
      <c r="G298" s="28">
        <v>92.8</v>
      </c>
      <c r="H298" s="28">
        <v>0</v>
      </c>
      <c r="I298" s="28">
        <v>23.2</v>
      </c>
    </row>
    <row r="299" spans="1:9" hidden="1" x14ac:dyDescent="0.25">
      <c r="A299" t="s">
        <v>151</v>
      </c>
      <c r="B299" t="s">
        <v>88</v>
      </c>
      <c r="C299" t="s">
        <v>103</v>
      </c>
      <c r="D299" s="28">
        <v>20000</v>
      </c>
      <c r="E299" s="28">
        <v>0</v>
      </c>
      <c r="F299" s="28">
        <v>0</v>
      </c>
      <c r="G299" s="28">
        <v>19000</v>
      </c>
      <c r="H299" s="28">
        <v>0</v>
      </c>
      <c r="I299" s="28">
        <v>1000</v>
      </c>
    </row>
    <row r="300" spans="1:9" hidden="1" x14ac:dyDescent="0.25">
      <c r="A300" t="s">
        <v>151</v>
      </c>
      <c r="B300" t="s">
        <v>88</v>
      </c>
      <c r="C300" t="s">
        <v>111</v>
      </c>
      <c r="D300" s="28">
        <v>10000</v>
      </c>
      <c r="E300" s="28">
        <v>10000</v>
      </c>
      <c r="F300" s="28">
        <v>0</v>
      </c>
      <c r="G300" s="28">
        <v>2192</v>
      </c>
      <c r="H300" s="28">
        <v>0</v>
      </c>
      <c r="I300" s="28">
        <v>7808</v>
      </c>
    </row>
    <row r="301" spans="1:9" hidden="1" x14ac:dyDescent="0.25">
      <c r="A301" t="s">
        <v>151</v>
      </c>
      <c r="B301" t="s">
        <v>88</v>
      </c>
      <c r="C301" t="s">
        <v>111</v>
      </c>
      <c r="D301" s="28">
        <v>56780</v>
      </c>
      <c r="E301" s="28">
        <v>100000</v>
      </c>
      <c r="F301" s="28">
        <v>0</v>
      </c>
      <c r="G301" s="28">
        <v>55650</v>
      </c>
      <c r="H301" s="28">
        <v>0</v>
      </c>
      <c r="I301" s="28">
        <v>1130</v>
      </c>
    </row>
    <row r="302" spans="1:9" hidden="1" x14ac:dyDescent="0.25">
      <c r="A302" t="s">
        <v>151</v>
      </c>
      <c r="B302" t="s">
        <v>88</v>
      </c>
      <c r="C302" t="s">
        <v>113</v>
      </c>
      <c r="D302" s="28">
        <v>10000</v>
      </c>
      <c r="E302" s="28">
        <v>40000</v>
      </c>
      <c r="F302" s="28">
        <v>296.77</v>
      </c>
      <c r="G302" s="28">
        <v>296.77</v>
      </c>
      <c r="H302" s="28">
        <v>0</v>
      </c>
      <c r="I302" s="28">
        <v>9703.23</v>
      </c>
    </row>
    <row r="303" spans="1:9" hidden="1" x14ac:dyDescent="0.25">
      <c r="A303" t="s">
        <v>151</v>
      </c>
      <c r="B303" t="s">
        <v>88</v>
      </c>
      <c r="C303" t="s">
        <v>113</v>
      </c>
      <c r="D303" s="28">
        <v>35000</v>
      </c>
      <c r="E303" s="28">
        <v>50000</v>
      </c>
      <c r="F303" s="28">
        <v>730.56</v>
      </c>
      <c r="G303" s="28">
        <v>3506.86</v>
      </c>
      <c r="H303" s="28">
        <v>0</v>
      </c>
      <c r="I303" s="28">
        <v>31493.14</v>
      </c>
    </row>
    <row r="304" spans="1:9" hidden="1" x14ac:dyDescent="0.25">
      <c r="A304" t="s">
        <v>151</v>
      </c>
      <c r="B304" t="s">
        <v>114</v>
      </c>
      <c r="C304" t="s">
        <v>145</v>
      </c>
      <c r="D304" s="28">
        <v>6210</v>
      </c>
      <c r="E304" s="28">
        <v>9837</v>
      </c>
      <c r="F304" s="28">
        <v>1620</v>
      </c>
      <c r="G304" s="28">
        <v>6210</v>
      </c>
      <c r="H304" s="28">
        <v>0</v>
      </c>
      <c r="I304" s="28">
        <v>0</v>
      </c>
    </row>
    <row r="305" spans="1:9" hidden="1" x14ac:dyDescent="0.25">
      <c r="A305" t="s">
        <v>151</v>
      </c>
      <c r="B305" t="s">
        <v>115</v>
      </c>
      <c r="C305" t="s">
        <v>90</v>
      </c>
      <c r="D305" s="28">
        <v>4000</v>
      </c>
      <c r="E305" s="28">
        <v>0</v>
      </c>
      <c r="F305" s="28">
        <v>3200</v>
      </c>
      <c r="G305" s="28">
        <v>3200</v>
      </c>
      <c r="H305" s="28">
        <v>0</v>
      </c>
      <c r="I305" s="28">
        <v>800</v>
      </c>
    </row>
    <row r="306" spans="1:9" hidden="1" x14ac:dyDescent="0.25">
      <c r="A306" t="s">
        <v>151</v>
      </c>
      <c r="B306" t="s">
        <v>115</v>
      </c>
      <c r="C306" t="s">
        <v>91</v>
      </c>
      <c r="D306" s="28">
        <v>0</v>
      </c>
      <c r="E306" s="28">
        <v>0</v>
      </c>
      <c r="F306" s="28">
        <v>580.79999999999995</v>
      </c>
      <c r="G306" s="28">
        <v>580.79999999999995</v>
      </c>
      <c r="H306" s="28">
        <v>0</v>
      </c>
      <c r="I306" s="28">
        <v>-580.79999999999995</v>
      </c>
    </row>
    <row r="307" spans="1:9" hidden="1" x14ac:dyDescent="0.25">
      <c r="A307" t="s">
        <v>151</v>
      </c>
      <c r="B307" t="s">
        <v>115</v>
      </c>
      <c r="C307" t="s">
        <v>92</v>
      </c>
      <c r="D307" s="28">
        <v>80</v>
      </c>
      <c r="E307" s="28">
        <v>0</v>
      </c>
      <c r="F307" s="28">
        <v>64</v>
      </c>
      <c r="G307" s="28">
        <v>64</v>
      </c>
      <c r="H307" s="28">
        <v>0</v>
      </c>
      <c r="I307" s="28">
        <v>16</v>
      </c>
    </row>
    <row r="308" spans="1:9" hidden="1" x14ac:dyDescent="0.25">
      <c r="A308" t="s">
        <v>151</v>
      </c>
      <c r="B308" t="s">
        <v>115</v>
      </c>
      <c r="C308" t="s">
        <v>93</v>
      </c>
      <c r="D308" s="28">
        <v>728</v>
      </c>
      <c r="E308" s="28">
        <v>0</v>
      </c>
      <c r="F308" s="28">
        <v>198.4</v>
      </c>
      <c r="G308" s="28">
        <v>198.4</v>
      </c>
      <c r="H308" s="28">
        <v>0</v>
      </c>
      <c r="I308" s="28">
        <v>529.6</v>
      </c>
    </row>
    <row r="309" spans="1:9" hidden="1" x14ac:dyDescent="0.25">
      <c r="A309" t="s">
        <v>151</v>
      </c>
      <c r="B309" t="s">
        <v>115</v>
      </c>
      <c r="C309" t="s">
        <v>94</v>
      </c>
      <c r="D309" s="28">
        <v>58</v>
      </c>
      <c r="E309" s="28">
        <v>0</v>
      </c>
      <c r="F309" s="28">
        <v>46.4</v>
      </c>
      <c r="G309" s="28">
        <v>46.4</v>
      </c>
      <c r="H309" s="28">
        <v>0</v>
      </c>
      <c r="I309" s="28">
        <v>11.6</v>
      </c>
    </row>
    <row r="310" spans="1:9" hidden="1" x14ac:dyDescent="0.25">
      <c r="A310" t="s">
        <v>151</v>
      </c>
      <c r="B310" t="s">
        <v>115</v>
      </c>
      <c r="C310" t="s">
        <v>103</v>
      </c>
      <c r="D310" s="28">
        <v>5990</v>
      </c>
      <c r="E310" s="28">
        <v>0</v>
      </c>
      <c r="F310" s="28">
        <v>0</v>
      </c>
      <c r="G310" s="28">
        <v>5990</v>
      </c>
      <c r="H310" s="28">
        <v>0</v>
      </c>
      <c r="I310" s="28">
        <v>0</v>
      </c>
    </row>
    <row r="311" spans="1:9" hidden="1" x14ac:dyDescent="0.25">
      <c r="A311" t="s">
        <v>151</v>
      </c>
      <c r="B311" t="s">
        <v>116</v>
      </c>
      <c r="C311" t="s">
        <v>90</v>
      </c>
      <c r="D311" s="28">
        <v>4000</v>
      </c>
      <c r="E311" s="28">
        <v>0</v>
      </c>
      <c r="F311" s="28">
        <v>3200</v>
      </c>
      <c r="G311" s="28">
        <v>3200</v>
      </c>
      <c r="H311" s="28">
        <v>0</v>
      </c>
      <c r="I311" s="28">
        <v>800</v>
      </c>
    </row>
    <row r="312" spans="1:9" hidden="1" x14ac:dyDescent="0.25">
      <c r="A312" t="s">
        <v>151</v>
      </c>
      <c r="B312" t="s">
        <v>116</v>
      </c>
      <c r="C312" t="s">
        <v>91</v>
      </c>
      <c r="D312" s="28">
        <v>0</v>
      </c>
      <c r="E312" s="28">
        <v>0</v>
      </c>
      <c r="F312" s="28">
        <v>580.79999999999995</v>
      </c>
      <c r="G312" s="28">
        <v>580.79999999999995</v>
      </c>
      <c r="H312" s="28">
        <v>0</v>
      </c>
      <c r="I312" s="28">
        <v>-580.79999999999995</v>
      </c>
    </row>
    <row r="313" spans="1:9" hidden="1" x14ac:dyDescent="0.25">
      <c r="A313" t="s">
        <v>151</v>
      </c>
      <c r="B313" t="s">
        <v>116</v>
      </c>
      <c r="C313" t="s">
        <v>92</v>
      </c>
      <c r="D313" s="28">
        <v>80</v>
      </c>
      <c r="E313" s="28">
        <v>0</v>
      </c>
      <c r="F313" s="28">
        <v>64</v>
      </c>
      <c r="G313" s="28">
        <v>64</v>
      </c>
      <c r="H313" s="28">
        <v>0</v>
      </c>
      <c r="I313" s="28">
        <v>16</v>
      </c>
    </row>
    <row r="314" spans="1:9" hidden="1" x14ac:dyDescent="0.25">
      <c r="A314" t="s">
        <v>151</v>
      </c>
      <c r="B314" t="s">
        <v>116</v>
      </c>
      <c r="C314" t="s">
        <v>93</v>
      </c>
      <c r="D314" s="28">
        <v>728</v>
      </c>
      <c r="E314" s="28">
        <v>0</v>
      </c>
      <c r="F314" s="28">
        <v>198.4</v>
      </c>
      <c r="G314" s="28">
        <v>198.4</v>
      </c>
      <c r="H314" s="28">
        <v>0</v>
      </c>
      <c r="I314" s="28">
        <v>529.6</v>
      </c>
    </row>
    <row r="315" spans="1:9" hidden="1" x14ac:dyDescent="0.25">
      <c r="A315" t="s">
        <v>151</v>
      </c>
      <c r="B315" t="s">
        <v>116</v>
      </c>
      <c r="C315" t="s">
        <v>94</v>
      </c>
      <c r="D315" s="28">
        <v>58</v>
      </c>
      <c r="E315" s="28">
        <v>0</v>
      </c>
      <c r="F315" s="28">
        <v>46.4</v>
      </c>
      <c r="G315" s="28">
        <v>46.4</v>
      </c>
      <c r="H315" s="28">
        <v>0</v>
      </c>
      <c r="I315" s="28">
        <v>11.6</v>
      </c>
    </row>
    <row r="316" spans="1:9" hidden="1" x14ac:dyDescent="0.25">
      <c r="A316" t="s">
        <v>151</v>
      </c>
      <c r="B316" t="s">
        <v>123</v>
      </c>
      <c r="C316" t="s">
        <v>90</v>
      </c>
      <c r="D316" s="28">
        <v>4000</v>
      </c>
      <c r="E316" s="28">
        <v>0</v>
      </c>
      <c r="F316" s="28">
        <v>3200</v>
      </c>
      <c r="G316" s="28">
        <v>3200</v>
      </c>
      <c r="H316" s="28">
        <v>0</v>
      </c>
      <c r="I316" s="28">
        <v>800</v>
      </c>
    </row>
    <row r="317" spans="1:9" hidden="1" x14ac:dyDescent="0.25">
      <c r="A317" t="s">
        <v>151</v>
      </c>
      <c r="B317" t="s">
        <v>123</v>
      </c>
      <c r="C317" t="s">
        <v>91</v>
      </c>
      <c r="D317" s="28">
        <v>0</v>
      </c>
      <c r="E317" s="28">
        <v>0</v>
      </c>
      <c r="F317" s="28">
        <v>580.79999999999995</v>
      </c>
      <c r="G317" s="28">
        <v>580.79999999999995</v>
      </c>
      <c r="H317" s="28">
        <v>0</v>
      </c>
      <c r="I317" s="28">
        <v>-580.79999999999995</v>
      </c>
    </row>
    <row r="318" spans="1:9" hidden="1" x14ac:dyDescent="0.25">
      <c r="A318" t="s">
        <v>151</v>
      </c>
      <c r="B318" t="s">
        <v>123</v>
      </c>
      <c r="C318" t="s">
        <v>92</v>
      </c>
      <c r="D318" s="28">
        <v>80</v>
      </c>
      <c r="E318" s="28">
        <v>0</v>
      </c>
      <c r="F318" s="28">
        <v>64</v>
      </c>
      <c r="G318" s="28">
        <v>64</v>
      </c>
      <c r="H318" s="28">
        <v>0</v>
      </c>
      <c r="I318" s="28">
        <v>16</v>
      </c>
    </row>
    <row r="319" spans="1:9" hidden="1" x14ac:dyDescent="0.25">
      <c r="A319" t="s">
        <v>151</v>
      </c>
      <c r="B319" t="s">
        <v>123</v>
      </c>
      <c r="C319" t="s">
        <v>93</v>
      </c>
      <c r="D319" s="28">
        <v>728</v>
      </c>
      <c r="E319" s="28">
        <v>0</v>
      </c>
      <c r="F319" s="28">
        <v>198.4</v>
      </c>
      <c r="G319" s="28">
        <v>198.4</v>
      </c>
      <c r="H319" s="28">
        <v>0</v>
      </c>
      <c r="I319" s="28">
        <v>529.6</v>
      </c>
    </row>
    <row r="320" spans="1:9" hidden="1" x14ac:dyDescent="0.25">
      <c r="A320" t="s">
        <v>151</v>
      </c>
      <c r="B320" t="s">
        <v>123</v>
      </c>
      <c r="C320" t="s">
        <v>94</v>
      </c>
      <c r="D320" s="28">
        <v>58</v>
      </c>
      <c r="E320" s="28">
        <v>0</v>
      </c>
      <c r="F320" s="28">
        <v>46.4</v>
      </c>
      <c r="G320" s="28">
        <v>46.4</v>
      </c>
      <c r="H320" s="28">
        <v>0</v>
      </c>
      <c r="I320" s="28">
        <v>11.6</v>
      </c>
    </row>
    <row r="321" spans="1:9" hidden="1" x14ac:dyDescent="0.25">
      <c r="A321" t="s">
        <v>151</v>
      </c>
      <c r="B321" t="s">
        <v>124</v>
      </c>
      <c r="C321" t="s">
        <v>90</v>
      </c>
      <c r="D321" s="28">
        <v>4000</v>
      </c>
      <c r="E321" s="28">
        <v>0</v>
      </c>
      <c r="F321" s="28">
        <v>3200</v>
      </c>
      <c r="G321" s="28">
        <v>3200</v>
      </c>
      <c r="H321" s="28">
        <v>0</v>
      </c>
      <c r="I321" s="28">
        <v>800</v>
      </c>
    </row>
    <row r="322" spans="1:9" hidden="1" x14ac:dyDescent="0.25">
      <c r="A322" t="s">
        <v>151</v>
      </c>
      <c r="B322" t="s">
        <v>124</v>
      </c>
      <c r="C322" t="s">
        <v>90</v>
      </c>
      <c r="D322" s="28">
        <v>8000</v>
      </c>
      <c r="E322" s="28">
        <v>0</v>
      </c>
      <c r="F322" s="28">
        <v>6400</v>
      </c>
      <c r="G322" s="28">
        <v>6400</v>
      </c>
      <c r="H322" s="28">
        <v>0</v>
      </c>
      <c r="I322" s="28">
        <v>1600</v>
      </c>
    </row>
    <row r="323" spans="1:9" hidden="1" x14ac:dyDescent="0.25">
      <c r="A323" t="s">
        <v>151</v>
      </c>
      <c r="B323" t="s">
        <v>124</v>
      </c>
      <c r="C323" t="s">
        <v>91</v>
      </c>
      <c r="D323" s="28">
        <v>0</v>
      </c>
      <c r="E323" s="28">
        <v>0</v>
      </c>
      <c r="F323" s="28">
        <v>580.79999999999995</v>
      </c>
      <c r="G323" s="28">
        <v>580.79999999999995</v>
      </c>
      <c r="H323" s="28">
        <v>0</v>
      </c>
      <c r="I323" s="28">
        <v>-580.79999999999995</v>
      </c>
    </row>
    <row r="324" spans="1:9" hidden="1" x14ac:dyDescent="0.25">
      <c r="A324" t="s">
        <v>151</v>
      </c>
      <c r="B324" t="s">
        <v>124</v>
      </c>
      <c r="C324" t="s">
        <v>91</v>
      </c>
      <c r="D324" s="28">
        <v>0</v>
      </c>
      <c r="E324" s="28">
        <v>0</v>
      </c>
      <c r="F324" s="28">
        <v>1161.5999999999999</v>
      </c>
      <c r="G324" s="28">
        <v>1161.5999999999999</v>
      </c>
      <c r="H324" s="28">
        <v>0</v>
      </c>
      <c r="I324" s="28">
        <v>-1161.5999999999999</v>
      </c>
    </row>
    <row r="325" spans="1:9" hidden="1" x14ac:dyDescent="0.25">
      <c r="A325" t="s">
        <v>151</v>
      </c>
      <c r="B325" t="s">
        <v>124</v>
      </c>
      <c r="C325" t="s">
        <v>92</v>
      </c>
      <c r="D325" s="28">
        <v>80</v>
      </c>
      <c r="E325" s="28">
        <v>0</v>
      </c>
      <c r="F325" s="28">
        <v>64</v>
      </c>
      <c r="G325" s="28">
        <v>64</v>
      </c>
      <c r="H325" s="28">
        <v>0</v>
      </c>
      <c r="I325" s="28">
        <v>16</v>
      </c>
    </row>
    <row r="326" spans="1:9" hidden="1" x14ac:dyDescent="0.25">
      <c r="A326" t="s">
        <v>151</v>
      </c>
      <c r="B326" t="s">
        <v>124</v>
      </c>
      <c r="C326" t="s">
        <v>92</v>
      </c>
      <c r="D326" s="28">
        <v>160</v>
      </c>
      <c r="E326" s="28">
        <v>0</v>
      </c>
      <c r="F326" s="28">
        <v>128</v>
      </c>
      <c r="G326" s="28">
        <v>128</v>
      </c>
      <c r="H326" s="28">
        <v>0</v>
      </c>
      <c r="I326" s="28">
        <v>32</v>
      </c>
    </row>
    <row r="327" spans="1:9" hidden="1" x14ac:dyDescent="0.25">
      <c r="A327" t="s">
        <v>151</v>
      </c>
      <c r="B327" t="s">
        <v>124</v>
      </c>
      <c r="C327" t="s">
        <v>93</v>
      </c>
      <c r="D327" s="28">
        <v>728</v>
      </c>
      <c r="E327" s="28">
        <v>0</v>
      </c>
      <c r="F327" s="28">
        <v>198.4</v>
      </c>
      <c r="G327" s="28">
        <v>198.4</v>
      </c>
      <c r="H327" s="28">
        <v>0</v>
      </c>
      <c r="I327" s="28">
        <v>529.6</v>
      </c>
    </row>
    <row r="328" spans="1:9" hidden="1" x14ac:dyDescent="0.25">
      <c r="A328" t="s">
        <v>151</v>
      </c>
      <c r="B328" t="s">
        <v>124</v>
      </c>
      <c r="C328" t="s">
        <v>93</v>
      </c>
      <c r="D328" s="28">
        <v>1456</v>
      </c>
      <c r="E328" s="28">
        <v>0</v>
      </c>
      <c r="F328" s="28">
        <v>396.8</v>
      </c>
      <c r="G328" s="28">
        <v>396.8</v>
      </c>
      <c r="H328" s="28">
        <v>0</v>
      </c>
      <c r="I328" s="28">
        <v>1059.2</v>
      </c>
    </row>
    <row r="329" spans="1:9" hidden="1" x14ac:dyDescent="0.25">
      <c r="A329" t="s">
        <v>151</v>
      </c>
      <c r="B329" t="s">
        <v>124</v>
      </c>
      <c r="C329" t="s">
        <v>94</v>
      </c>
      <c r="D329" s="28">
        <v>58</v>
      </c>
      <c r="E329" s="28">
        <v>0</v>
      </c>
      <c r="F329" s="28">
        <v>46.4</v>
      </c>
      <c r="G329" s="28">
        <v>46.4</v>
      </c>
      <c r="H329" s="28">
        <v>0</v>
      </c>
      <c r="I329" s="28">
        <v>11.6</v>
      </c>
    </row>
    <row r="330" spans="1:9" hidden="1" x14ac:dyDescent="0.25">
      <c r="A330" t="s">
        <v>151</v>
      </c>
      <c r="B330" t="s">
        <v>124</v>
      </c>
      <c r="C330" t="s">
        <v>94</v>
      </c>
      <c r="D330" s="28">
        <v>116</v>
      </c>
      <c r="E330" s="28">
        <v>0</v>
      </c>
      <c r="F330" s="28">
        <v>92.8</v>
      </c>
      <c r="G330" s="28">
        <v>92.8</v>
      </c>
      <c r="H330" s="28">
        <v>0</v>
      </c>
      <c r="I330" s="28">
        <v>23.2</v>
      </c>
    </row>
    <row r="331" spans="1:9" hidden="1" x14ac:dyDescent="0.25">
      <c r="A331" t="s">
        <v>151</v>
      </c>
      <c r="B331" t="s">
        <v>125</v>
      </c>
      <c r="C331" t="s">
        <v>89</v>
      </c>
      <c r="D331" s="28">
        <v>39216</v>
      </c>
      <c r="E331" s="28">
        <v>45000</v>
      </c>
      <c r="F331" s="28">
        <v>3268.1</v>
      </c>
      <c r="G331" s="28">
        <v>39215.879999999997</v>
      </c>
      <c r="H331" s="28">
        <v>0</v>
      </c>
      <c r="I331" s="28">
        <v>0.12</v>
      </c>
    </row>
    <row r="332" spans="1:9" hidden="1" x14ac:dyDescent="0.25">
      <c r="A332" t="s">
        <v>151</v>
      </c>
      <c r="B332" t="s">
        <v>125</v>
      </c>
      <c r="C332" t="s">
        <v>90</v>
      </c>
      <c r="D332" s="28">
        <v>8000</v>
      </c>
      <c r="E332" s="28">
        <v>0</v>
      </c>
      <c r="F332" s="28">
        <v>6400</v>
      </c>
      <c r="G332" s="28">
        <v>6400</v>
      </c>
      <c r="H332" s="28">
        <v>0</v>
      </c>
      <c r="I332" s="28">
        <v>1600</v>
      </c>
    </row>
    <row r="333" spans="1:9" hidden="1" x14ac:dyDescent="0.25">
      <c r="A333" t="s">
        <v>151</v>
      </c>
      <c r="B333" t="s">
        <v>125</v>
      </c>
      <c r="C333" t="s">
        <v>91</v>
      </c>
      <c r="D333" s="28">
        <v>7118</v>
      </c>
      <c r="E333" s="28">
        <v>6000</v>
      </c>
      <c r="F333" s="28">
        <v>1754.75</v>
      </c>
      <c r="G333" s="28">
        <v>8279.07</v>
      </c>
      <c r="H333" s="28">
        <v>0</v>
      </c>
      <c r="I333" s="28">
        <v>-1161.07</v>
      </c>
    </row>
    <row r="334" spans="1:9" hidden="1" x14ac:dyDescent="0.25">
      <c r="A334" t="s">
        <v>151</v>
      </c>
      <c r="B334" t="s">
        <v>125</v>
      </c>
      <c r="C334" t="s">
        <v>92</v>
      </c>
      <c r="D334" s="28">
        <v>1000</v>
      </c>
      <c r="E334" s="28">
        <v>1000</v>
      </c>
      <c r="F334" s="28">
        <v>193.36</v>
      </c>
      <c r="G334" s="28">
        <v>912.32</v>
      </c>
      <c r="H334" s="28">
        <v>0</v>
      </c>
      <c r="I334" s="28">
        <v>87.68</v>
      </c>
    </row>
    <row r="335" spans="1:9" hidden="1" x14ac:dyDescent="0.25">
      <c r="A335" t="s">
        <v>151</v>
      </c>
      <c r="B335" t="s">
        <v>125</v>
      </c>
      <c r="C335" t="s">
        <v>93</v>
      </c>
      <c r="D335" s="28">
        <v>2432</v>
      </c>
      <c r="E335" s="28">
        <v>2000</v>
      </c>
      <c r="F335" s="28">
        <v>599.41999999999996</v>
      </c>
      <c r="G335" s="28">
        <v>2828.24</v>
      </c>
      <c r="H335" s="28">
        <v>0</v>
      </c>
      <c r="I335" s="28">
        <v>-396.24</v>
      </c>
    </row>
    <row r="336" spans="1:9" hidden="1" x14ac:dyDescent="0.25">
      <c r="A336" t="s">
        <v>151</v>
      </c>
      <c r="B336" t="s">
        <v>125</v>
      </c>
      <c r="C336" t="s">
        <v>94</v>
      </c>
      <c r="D336" s="28">
        <v>800</v>
      </c>
      <c r="E336" s="28">
        <v>800</v>
      </c>
      <c r="F336" s="28">
        <v>140.19999999999999</v>
      </c>
      <c r="G336" s="28">
        <v>661.6</v>
      </c>
      <c r="H336" s="28">
        <v>0</v>
      </c>
      <c r="I336" s="28">
        <v>138.4</v>
      </c>
    </row>
    <row r="337" spans="1:9" hidden="1" x14ac:dyDescent="0.25">
      <c r="A337" t="s">
        <v>151</v>
      </c>
      <c r="B337" t="s">
        <v>125</v>
      </c>
      <c r="C337" t="s">
        <v>95</v>
      </c>
      <c r="D337" s="28">
        <v>2456</v>
      </c>
      <c r="E337" s="28">
        <v>5200</v>
      </c>
      <c r="F337" s="28">
        <v>206.96</v>
      </c>
      <c r="G337" s="28">
        <v>2455.56</v>
      </c>
      <c r="H337" s="28">
        <v>0</v>
      </c>
      <c r="I337" s="28">
        <v>0.44</v>
      </c>
    </row>
    <row r="338" spans="1:9" hidden="1" x14ac:dyDescent="0.25">
      <c r="A338" t="s">
        <v>151</v>
      </c>
      <c r="B338" t="s">
        <v>125</v>
      </c>
      <c r="C338" t="s">
        <v>96</v>
      </c>
      <c r="D338" s="28">
        <v>100</v>
      </c>
      <c r="E338" s="28">
        <v>100</v>
      </c>
      <c r="F338" s="28">
        <v>8.64</v>
      </c>
      <c r="G338" s="28">
        <v>96.9</v>
      </c>
      <c r="H338" s="28">
        <v>0</v>
      </c>
      <c r="I338" s="28">
        <v>3.1</v>
      </c>
    </row>
    <row r="339" spans="1:9" hidden="1" x14ac:dyDescent="0.25">
      <c r="A339" t="s">
        <v>151</v>
      </c>
      <c r="B339" t="s">
        <v>125</v>
      </c>
      <c r="C339" t="s">
        <v>97</v>
      </c>
      <c r="D339" s="28">
        <v>138</v>
      </c>
      <c r="E339" s="28">
        <v>400</v>
      </c>
      <c r="F339" s="28">
        <v>11.44</v>
      </c>
      <c r="G339" s="28">
        <v>137.28</v>
      </c>
      <c r="H339" s="28">
        <v>0</v>
      </c>
      <c r="I339" s="28">
        <v>0.72</v>
      </c>
    </row>
    <row r="340" spans="1:9" hidden="1" x14ac:dyDescent="0.25">
      <c r="A340" t="s">
        <v>151</v>
      </c>
      <c r="B340" t="s">
        <v>125</v>
      </c>
      <c r="C340" t="s">
        <v>98</v>
      </c>
      <c r="D340" s="28">
        <v>30</v>
      </c>
      <c r="E340" s="28">
        <v>100</v>
      </c>
      <c r="F340" s="28">
        <v>2.5</v>
      </c>
      <c r="G340" s="28">
        <v>30</v>
      </c>
      <c r="H340" s="28">
        <v>0</v>
      </c>
      <c r="I340" s="28">
        <v>0</v>
      </c>
    </row>
    <row r="341" spans="1:9" hidden="1" x14ac:dyDescent="0.25">
      <c r="A341" t="s">
        <v>151</v>
      </c>
      <c r="B341" t="s">
        <v>125</v>
      </c>
      <c r="C341" t="s">
        <v>102</v>
      </c>
      <c r="D341" s="28">
        <v>13</v>
      </c>
      <c r="E341" s="28">
        <v>10</v>
      </c>
      <c r="F341" s="28">
        <v>3.45</v>
      </c>
      <c r="G341" s="28">
        <v>16.100000000000001</v>
      </c>
      <c r="H341" s="28">
        <v>0</v>
      </c>
      <c r="I341" s="28">
        <v>-3.1</v>
      </c>
    </row>
    <row r="342" spans="1:9" hidden="1" x14ac:dyDescent="0.25">
      <c r="A342" t="s">
        <v>151</v>
      </c>
      <c r="B342" t="s">
        <v>125</v>
      </c>
      <c r="C342" t="s">
        <v>113</v>
      </c>
      <c r="D342" s="28">
        <v>27748</v>
      </c>
      <c r="E342" s="28">
        <v>50000</v>
      </c>
      <c r="F342" s="28">
        <v>0</v>
      </c>
      <c r="G342" s="28">
        <v>0</v>
      </c>
      <c r="H342" s="28">
        <v>0</v>
      </c>
      <c r="I342" s="28">
        <v>27748</v>
      </c>
    </row>
    <row r="343" spans="1:9" hidden="1" x14ac:dyDescent="0.25">
      <c r="A343" t="s">
        <v>151</v>
      </c>
      <c r="B343" t="s">
        <v>159</v>
      </c>
      <c r="C343" t="s">
        <v>161</v>
      </c>
      <c r="D343" s="28">
        <v>3046</v>
      </c>
      <c r="E343" s="28">
        <v>100000</v>
      </c>
      <c r="F343" s="28">
        <v>0</v>
      </c>
      <c r="G343" s="28">
        <v>0</v>
      </c>
      <c r="H343" s="28">
        <v>0</v>
      </c>
      <c r="I343" s="28">
        <v>3046</v>
      </c>
    </row>
    <row r="344" spans="1:9" hidden="1" x14ac:dyDescent="0.25">
      <c r="A344" t="s">
        <v>152</v>
      </c>
      <c r="B344" t="s">
        <v>114</v>
      </c>
      <c r="C344" t="s">
        <v>143</v>
      </c>
      <c r="D344" s="28">
        <v>2915</v>
      </c>
      <c r="E344" s="28">
        <v>2915</v>
      </c>
      <c r="F344" s="28">
        <v>0</v>
      </c>
      <c r="G344" s="28">
        <v>1587.6</v>
      </c>
      <c r="H344" s="28">
        <v>0</v>
      </c>
      <c r="I344" s="28">
        <v>1327.4</v>
      </c>
    </row>
    <row r="345" spans="1:9" hidden="1" x14ac:dyDescent="0.25">
      <c r="A345" t="s">
        <v>152</v>
      </c>
      <c r="B345" t="s">
        <v>114</v>
      </c>
      <c r="C345" t="s">
        <v>144</v>
      </c>
      <c r="D345" s="28">
        <v>2500</v>
      </c>
      <c r="E345" s="28">
        <v>2500</v>
      </c>
      <c r="F345" s="28">
        <v>0</v>
      </c>
      <c r="G345" s="28">
        <v>0</v>
      </c>
      <c r="H345" s="28">
        <v>0</v>
      </c>
      <c r="I345" s="28">
        <v>2500</v>
      </c>
    </row>
    <row r="346" spans="1:9" hidden="1" x14ac:dyDescent="0.25">
      <c r="A346" t="s">
        <v>152</v>
      </c>
      <c r="B346" t="s">
        <v>114</v>
      </c>
      <c r="C346" t="s">
        <v>145</v>
      </c>
      <c r="D346" s="28">
        <v>2000</v>
      </c>
      <c r="E346" s="28">
        <v>2000</v>
      </c>
      <c r="F346" s="28">
        <v>0</v>
      </c>
      <c r="G346" s="28">
        <v>0</v>
      </c>
      <c r="H346" s="28">
        <v>0</v>
      </c>
      <c r="I346" s="28">
        <v>2000</v>
      </c>
    </row>
    <row r="347" spans="1:9" hidden="1" x14ac:dyDescent="0.25">
      <c r="A347" t="s">
        <v>152</v>
      </c>
      <c r="B347" t="s">
        <v>114</v>
      </c>
      <c r="C347" t="s">
        <v>146</v>
      </c>
      <c r="D347" s="28">
        <v>2000</v>
      </c>
      <c r="E347" s="28">
        <v>2000</v>
      </c>
      <c r="F347" s="28">
        <v>0</v>
      </c>
      <c r="G347" s="28">
        <v>0</v>
      </c>
      <c r="H347" s="28">
        <v>0</v>
      </c>
      <c r="I347" s="28">
        <v>2000</v>
      </c>
    </row>
    <row r="348" spans="1:9" hidden="1" x14ac:dyDescent="0.25">
      <c r="A348" t="s">
        <v>153</v>
      </c>
      <c r="B348" t="s">
        <v>114</v>
      </c>
      <c r="C348" t="s">
        <v>143</v>
      </c>
      <c r="D348" s="28">
        <v>805</v>
      </c>
      <c r="E348" s="28">
        <v>805</v>
      </c>
      <c r="F348" s="28">
        <v>0</v>
      </c>
      <c r="G348" s="28">
        <v>0</v>
      </c>
      <c r="H348" s="28">
        <v>0</v>
      </c>
      <c r="I348" s="28">
        <v>805</v>
      </c>
    </row>
    <row r="349" spans="1:9" hidden="1" x14ac:dyDescent="0.25">
      <c r="A349" t="s">
        <v>154</v>
      </c>
      <c r="B349" t="s">
        <v>88</v>
      </c>
      <c r="C349" t="s">
        <v>104</v>
      </c>
      <c r="D349" s="28">
        <v>9768</v>
      </c>
      <c r="E349" s="28">
        <v>9768</v>
      </c>
      <c r="F349" s="28">
        <v>0</v>
      </c>
      <c r="G349" s="28">
        <v>0</v>
      </c>
      <c r="H349" s="28">
        <v>0</v>
      </c>
      <c r="I349" s="28">
        <v>9768</v>
      </c>
    </row>
    <row r="350" spans="1:9" hidden="1" x14ac:dyDescent="0.25">
      <c r="A350" t="s">
        <v>154</v>
      </c>
      <c r="B350" t="s">
        <v>88</v>
      </c>
      <c r="C350" t="s">
        <v>113</v>
      </c>
      <c r="D350" s="28">
        <v>0</v>
      </c>
      <c r="E350" s="28">
        <v>0</v>
      </c>
      <c r="F350" s="28">
        <v>0</v>
      </c>
      <c r="G350" s="28">
        <v>358.09</v>
      </c>
      <c r="H350" s="28">
        <v>0</v>
      </c>
      <c r="I350" s="28">
        <v>-358.09</v>
      </c>
    </row>
    <row r="351" spans="1:9" hidden="1" x14ac:dyDescent="0.25">
      <c r="A351" t="s">
        <v>154</v>
      </c>
      <c r="B351" t="s">
        <v>114</v>
      </c>
      <c r="C351" t="s">
        <v>104</v>
      </c>
      <c r="D351" s="28">
        <v>6487.36</v>
      </c>
      <c r="E351" s="28">
        <v>6487.36</v>
      </c>
      <c r="F351" s="28">
        <v>0</v>
      </c>
      <c r="G351" s="28">
        <v>0</v>
      </c>
      <c r="H351" s="28">
        <v>0</v>
      </c>
      <c r="I351" s="28">
        <v>6487.36</v>
      </c>
    </row>
    <row r="352" spans="1:9" hidden="1" x14ac:dyDescent="0.25">
      <c r="A352" t="s">
        <v>154</v>
      </c>
      <c r="B352" t="s">
        <v>114</v>
      </c>
      <c r="C352" t="s">
        <v>113</v>
      </c>
      <c r="D352" s="28">
        <v>4368.6400000000003</v>
      </c>
      <c r="E352" s="28">
        <v>0</v>
      </c>
      <c r="F352" s="28">
        <v>0</v>
      </c>
      <c r="G352" s="28">
        <v>0</v>
      </c>
      <c r="H352" s="28">
        <v>0</v>
      </c>
      <c r="I352" s="28">
        <v>4368.6400000000003</v>
      </c>
    </row>
    <row r="353" spans="1:9" hidden="1" x14ac:dyDescent="0.25">
      <c r="A353" t="s">
        <v>362</v>
      </c>
      <c r="B353" t="s">
        <v>88</v>
      </c>
      <c r="C353" t="s">
        <v>106</v>
      </c>
      <c r="D353" s="28">
        <v>20000</v>
      </c>
      <c r="E353" s="28">
        <v>20000</v>
      </c>
      <c r="F353" s="28">
        <v>0</v>
      </c>
      <c r="G353" s="28">
        <v>0</v>
      </c>
      <c r="H353" s="28">
        <v>0</v>
      </c>
      <c r="I353" s="28">
        <v>20000</v>
      </c>
    </row>
    <row r="354" spans="1:9" hidden="1" x14ac:dyDescent="0.25">
      <c r="A354" t="s">
        <v>362</v>
      </c>
      <c r="B354" t="s">
        <v>88</v>
      </c>
      <c r="C354" t="s">
        <v>110</v>
      </c>
      <c r="D354" s="28">
        <v>20000</v>
      </c>
      <c r="E354" s="28">
        <v>20000</v>
      </c>
      <c r="F354" s="28">
        <v>0</v>
      </c>
      <c r="G354" s="28">
        <v>0</v>
      </c>
      <c r="H354" s="28">
        <v>0</v>
      </c>
      <c r="I354" s="28">
        <v>20000</v>
      </c>
    </row>
    <row r="355" spans="1:9" hidden="1" x14ac:dyDescent="0.25">
      <c r="A355" t="s">
        <v>362</v>
      </c>
      <c r="B355" t="s">
        <v>88</v>
      </c>
      <c r="C355" t="s">
        <v>113</v>
      </c>
      <c r="D355" s="28">
        <v>11881</v>
      </c>
      <c r="E355" s="28">
        <v>11881</v>
      </c>
      <c r="F355" s="28">
        <v>0</v>
      </c>
      <c r="G355" s="28">
        <v>0</v>
      </c>
      <c r="H355" s="28">
        <v>0</v>
      </c>
      <c r="I355" s="28">
        <v>11881</v>
      </c>
    </row>
    <row r="356" spans="1:9" hidden="1" x14ac:dyDescent="0.25">
      <c r="A356" t="s">
        <v>155</v>
      </c>
      <c r="B356" t="s">
        <v>115</v>
      </c>
      <c r="C356" t="s">
        <v>112</v>
      </c>
      <c r="D356" s="28">
        <v>2679</v>
      </c>
      <c r="E356" s="28">
        <v>2679</v>
      </c>
      <c r="F356" s="28">
        <v>0</v>
      </c>
      <c r="G356" s="28">
        <v>0</v>
      </c>
      <c r="H356" s="28">
        <v>0</v>
      </c>
      <c r="I356" s="28">
        <v>2679</v>
      </c>
    </row>
    <row r="357" spans="1:9" hidden="1" x14ac:dyDescent="0.25">
      <c r="A357" t="s">
        <v>170</v>
      </c>
      <c r="B357" t="s">
        <v>88</v>
      </c>
      <c r="C357" t="s">
        <v>193</v>
      </c>
      <c r="D357" s="28">
        <v>0</v>
      </c>
      <c r="E357" s="28">
        <v>0</v>
      </c>
      <c r="F357" s="28">
        <v>0</v>
      </c>
      <c r="G357" s="28">
        <v>1478.19</v>
      </c>
      <c r="H357" s="28">
        <v>0</v>
      </c>
      <c r="I357" s="28">
        <v>-1478.19</v>
      </c>
    </row>
    <row r="358" spans="1:9" hidden="1" x14ac:dyDescent="0.25">
      <c r="A358" t="s">
        <v>170</v>
      </c>
      <c r="B358" t="s">
        <v>88</v>
      </c>
      <c r="C358" t="s">
        <v>172</v>
      </c>
      <c r="D358" s="28">
        <v>2857.16</v>
      </c>
      <c r="E358" s="28">
        <v>2857.16</v>
      </c>
      <c r="F358" s="28">
        <v>0</v>
      </c>
      <c r="G358" s="28">
        <v>0</v>
      </c>
      <c r="H358" s="28">
        <v>0</v>
      </c>
      <c r="I358" s="28">
        <v>2857.16</v>
      </c>
    </row>
    <row r="359" spans="1:9" hidden="1" x14ac:dyDescent="0.25">
      <c r="A359" t="s">
        <v>156</v>
      </c>
      <c r="B359" t="s">
        <v>88</v>
      </c>
      <c r="C359" t="s">
        <v>111</v>
      </c>
      <c r="D359" s="28">
        <v>15000</v>
      </c>
      <c r="E359" s="28">
        <v>45000</v>
      </c>
      <c r="F359" s="28">
        <v>0</v>
      </c>
      <c r="G359" s="28">
        <v>7870.5</v>
      </c>
      <c r="H359" s="28">
        <v>0</v>
      </c>
      <c r="I359" s="28">
        <v>7129.5</v>
      </c>
    </row>
    <row r="360" spans="1:9" hidden="1" x14ac:dyDescent="0.25">
      <c r="A360" t="s">
        <v>156</v>
      </c>
      <c r="B360" t="s">
        <v>88</v>
      </c>
      <c r="C360" t="s">
        <v>111</v>
      </c>
      <c r="D360" s="28">
        <v>0</v>
      </c>
      <c r="E360" s="28">
        <v>0</v>
      </c>
      <c r="F360" s="28">
        <v>0</v>
      </c>
      <c r="G360" s="28">
        <v>6850</v>
      </c>
      <c r="H360" s="28">
        <v>0</v>
      </c>
      <c r="I360" s="28">
        <v>-6850</v>
      </c>
    </row>
    <row r="361" spans="1:9" hidden="1" x14ac:dyDescent="0.25">
      <c r="A361" t="s">
        <v>156</v>
      </c>
      <c r="B361" t="s">
        <v>88</v>
      </c>
      <c r="C361" t="s">
        <v>113</v>
      </c>
      <c r="D361" s="28">
        <v>10000</v>
      </c>
      <c r="E361" s="28">
        <v>10000</v>
      </c>
      <c r="F361" s="28">
        <v>4208.8599999999997</v>
      </c>
      <c r="G361" s="28">
        <v>4208.8599999999997</v>
      </c>
      <c r="H361" s="28">
        <v>0</v>
      </c>
      <c r="I361" s="28">
        <v>5791.14</v>
      </c>
    </row>
    <row r="362" spans="1:9" hidden="1" x14ac:dyDescent="0.25">
      <c r="A362" t="s">
        <v>156</v>
      </c>
      <c r="B362" t="s">
        <v>88</v>
      </c>
      <c r="C362" t="s">
        <v>113</v>
      </c>
      <c r="D362" s="28">
        <v>8533</v>
      </c>
      <c r="E362" s="28">
        <v>18533</v>
      </c>
      <c r="F362" s="28">
        <v>0</v>
      </c>
      <c r="G362" s="28">
        <v>0</v>
      </c>
      <c r="H362" s="28">
        <v>0</v>
      </c>
      <c r="I362" s="28">
        <v>8533</v>
      </c>
    </row>
    <row r="363" spans="1:9" hidden="1" x14ac:dyDescent="0.25">
      <c r="A363" t="s">
        <v>156</v>
      </c>
      <c r="B363" t="s">
        <v>114</v>
      </c>
      <c r="C363" t="s">
        <v>145</v>
      </c>
      <c r="D363" s="28">
        <v>0</v>
      </c>
      <c r="E363" s="28">
        <v>12000</v>
      </c>
      <c r="F363" s="28">
        <v>0</v>
      </c>
      <c r="G363" s="28">
        <v>0</v>
      </c>
      <c r="H363" s="28">
        <v>0</v>
      </c>
      <c r="I363" s="28">
        <v>0</v>
      </c>
    </row>
    <row r="364" spans="1:9" hidden="1" x14ac:dyDescent="0.25">
      <c r="A364" t="s">
        <v>156</v>
      </c>
      <c r="B364" t="s">
        <v>114</v>
      </c>
      <c r="C364" t="s">
        <v>104</v>
      </c>
      <c r="D364" s="28">
        <v>0</v>
      </c>
      <c r="E364" s="28">
        <v>15000</v>
      </c>
      <c r="F364" s="28">
        <v>0</v>
      </c>
      <c r="G364" s="28">
        <v>0</v>
      </c>
      <c r="H364" s="28">
        <v>0</v>
      </c>
      <c r="I364" s="28">
        <v>0</v>
      </c>
    </row>
    <row r="365" spans="1:9" hidden="1" x14ac:dyDescent="0.25">
      <c r="A365" t="s">
        <v>156</v>
      </c>
      <c r="B365" t="s">
        <v>115</v>
      </c>
      <c r="C365" t="s">
        <v>103</v>
      </c>
      <c r="D365" s="28">
        <v>21512</v>
      </c>
      <c r="E365" s="28">
        <v>0</v>
      </c>
      <c r="F365" s="28">
        <v>6337.16</v>
      </c>
      <c r="G365" s="28">
        <v>19011.490000000002</v>
      </c>
      <c r="H365" s="28">
        <v>0</v>
      </c>
      <c r="I365" s="28">
        <v>2500.5100000000002</v>
      </c>
    </row>
    <row r="366" spans="1:9" hidden="1" x14ac:dyDescent="0.25">
      <c r="A366" t="s">
        <v>156</v>
      </c>
      <c r="B366" t="s">
        <v>115</v>
      </c>
      <c r="C366" t="s">
        <v>103</v>
      </c>
      <c r="D366" s="28">
        <v>21512</v>
      </c>
      <c r="E366" s="28">
        <v>0</v>
      </c>
      <c r="F366" s="28">
        <v>6337.17</v>
      </c>
      <c r="G366" s="28">
        <v>6337.17</v>
      </c>
      <c r="H366" s="28">
        <v>0</v>
      </c>
      <c r="I366" s="28">
        <v>15174.83</v>
      </c>
    </row>
    <row r="367" spans="1:9" hidden="1" x14ac:dyDescent="0.25">
      <c r="A367" t="s">
        <v>156</v>
      </c>
      <c r="B367" t="s">
        <v>115</v>
      </c>
      <c r="C367" t="s">
        <v>103</v>
      </c>
      <c r="D367" s="28">
        <v>23976</v>
      </c>
      <c r="E367" s="28">
        <v>0</v>
      </c>
      <c r="F367" s="28">
        <v>22997.7</v>
      </c>
      <c r="G367" s="28">
        <v>22997.7</v>
      </c>
      <c r="H367" s="28">
        <v>0</v>
      </c>
      <c r="I367" s="28">
        <v>978.3</v>
      </c>
    </row>
    <row r="368" spans="1:9" hidden="1" x14ac:dyDescent="0.25">
      <c r="A368" t="s">
        <v>157</v>
      </c>
      <c r="B368" t="s">
        <v>88</v>
      </c>
      <c r="C368" t="s">
        <v>89</v>
      </c>
      <c r="D368" s="28">
        <v>0</v>
      </c>
      <c r="E368" s="28">
        <v>41332.5</v>
      </c>
      <c r="F368" s="28">
        <v>0</v>
      </c>
      <c r="G368" s="28">
        <v>0</v>
      </c>
      <c r="H368" s="28">
        <v>0</v>
      </c>
      <c r="I368" s="28">
        <v>0</v>
      </c>
    </row>
    <row r="369" spans="1:9" hidden="1" x14ac:dyDescent="0.25">
      <c r="A369" t="s">
        <v>157</v>
      </c>
      <c r="B369" t="s">
        <v>88</v>
      </c>
      <c r="C369" t="s">
        <v>91</v>
      </c>
      <c r="D369" s="28">
        <v>0</v>
      </c>
      <c r="E369" s="28">
        <v>14180</v>
      </c>
      <c r="F369" s="28">
        <v>0</v>
      </c>
      <c r="G369" s="28">
        <v>0</v>
      </c>
      <c r="H369" s="28">
        <v>0</v>
      </c>
      <c r="I369" s="28">
        <v>0</v>
      </c>
    </row>
    <row r="370" spans="1:9" hidden="1" x14ac:dyDescent="0.25">
      <c r="A370" t="s">
        <v>157</v>
      </c>
      <c r="B370" t="s">
        <v>88</v>
      </c>
      <c r="C370" t="s">
        <v>92</v>
      </c>
      <c r="D370" s="28">
        <v>0</v>
      </c>
      <c r="E370" s="28">
        <v>1526</v>
      </c>
      <c r="F370" s="28">
        <v>0</v>
      </c>
      <c r="G370" s="28">
        <v>0</v>
      </c>
      <c r="H370" s="28">
        <v>0</v>
      </c>
      <c r="I370" s="28">
        <v>0</v>
      </c>
    </row>
    <row r="371" spans="1:9" hidden="1" x14ac:dyDescent="0.25">
      <c r="A371" t="s">
        <v>157</v>
      </c>
      <c r="B371" t="s">
        <v>88</v>
      </c>
      <c r="C371" t="s">
        <v>93</v>
      </c>
      <c r="D371" s="28">
        <v>0</v>
      </c>
      <c r="E371" s="28">
        <v>838</v>
      </c>
      <c r="F371" s="28">
        <v>0</v>
      </c>
      <c r="G371" s="28">
        <v>0</v>
      </c>
      <c r="H371" s="28">
        <v>0</v>
      </c>
      <c r="I371" s="28">
        <v>0</v>
      </c>
    </row>
    <row r="372" spans="1:9" hidden="1" x14ac:dyDescent="0.25">
      <c r="A372" t="s">
        <v>157</v>
      </c>
      <c r="B372" t="s">
        <v>88</v>
      </c>
      <c r="C372" t="s">
        <v>94</v>
      </c>
      <c r="D372" s="28">
        <v>0</v>
      </c>
      <c r="E372" s="28">
        <v>1467</v>
      </c>
      <c r="F372" s="28">
        <v>0</v>
      </c>
      <c r="G372" s="28">
        <v>0</v>
      </c>
      <c r="H372" s="28">
        <v>0</v>
      </c>
      <c r="I372" s="28">
        <v>0</v>
      </c>
    </row>
    <row r="373" spans="1:9" hidden="1" x14ac:dyDescent="0.25">
      <c r="A373" t="s">
        <v>157</v>
      </c>
      <c r="B373" t="s">
        <v>88</v>
      </c>
      <c r="C373" t="s">
        <v>95</v>
      </c>
      <c r="D373" s="28">
        <v>0</v>
      </c>
      <c r="E373" s="28">
        <v>8000</v>
      </c>
      <c r="F373" s="28">
        <v>0</v>
      </c>
      <c r="G373" s="28">
        <v>0</v>
      </c>
      <c r="H373" s="28">
        <v>0</v>
      </c>
      <c r="I373" s="28">
        <v>0</v>
      </c>
    </row>
    <row r="374" spans="1:9" hidden="1" x14ac:dyDescent="0.25">
      <c r="A374" t="s">
        <v>157</v>
      </c>
      <c r="B374" t="s">
        <v>88</v>
      </c>
      <c r="C374" t="s">
        <v>96</v>
      </c>
      <c r="D374" s="28">
        <v>0</v>
      </c>
      <c r="E374" s="28">
        <v>1000</v>
      </c>
      <c r="F374" s="28">
        <v>0</v>
      </c>
      <c r="G374" s="28">
        <v>0</v>
      </c>
      <c r="H374" s="28">
        <v>0</v>
      </c>
      <c r="I374" s="28">
        <v>0</v>
      </c>
    </row>
    <row r="375" spans="1:9" hidden="1" x14ac:dyDescent="0.25">
      <c r="A375" t="s">
        <v>157</v>
      </c>
      <c r="B375" t="s">
        <v>88</v>
      </c>
      <c r="C375" t="s">
        <v>97</v>
      </c>
      <c r="D375" s="28">
        <v>0</v>
      </c>
      <c r="E375" s="28">
        <v>200</v>
      </c>
      <c r="F375" s="28">
        <v>0</v>
      </c>
      <c r="G375" s="28">
        <v>0</v>
      </c>
      <c r="H375" s="28">
        <v>0</v>
      </c>
      <c r="I375" s="28">
        <v>0</v>
      </c>
    </row>
    <row r="376" spans="1:9" hidden="1" x14ac:dyDescent="0.25">
      <c r="A376" t="s">
        <v>157</v>
      </c>
      <c r="B376" t="s">
        <v>88</v>
      </c>
      <c r="C376" t="s">
        <v>98</v>
      </c>
      <c r="D376" s="28">
        <v>0</v>
      </c>
      <c r="E376" s="28">
        <v>200</v>
      </c>
      <c r="F376" s="28">
        <v>0</v>
      </c>
      <c r="G376" s="28">
        <v>0</v>
      </c>
      <c r="H376" s="28">
        <v>0</v>
      </c>
      <c r="I376" s="28">
        <v>0</v>
      </c>
    </row>
    <row r="377" spans="1:9" hidden="1" x14ac:dyDescent="0.25">
      <c r="A377" t="s">
        <v>157</v>
      </c>
      <c r="B377" t="s">
        <v>88</v>
      </c>
      <c r="C377" t="s">
        <v>99</v>
      </c>
      <c r="D377" s="28">
        <v>0</v>
      </c>
      <c r="E377" s="28">
        <v>80</v>
      </c>
      <c r="F377" s="28">
        <v>0</v>
      </c>
      <c r="G377" s="28">
        <v>0</v>
      </c>
      <c r="H377" s="28">
        <v>0</v>
      </c>
      <c r="I377" s="28">
        <v>0</v>
      </c>
    </row>
    <row r="378" spans="1:9" hidden="1" x14ac:dyDescent="0.25">
      <c r="A378" t="s">
        <v>157</v>
      </c>
      <c r="B378" t="s">
        <v>88</v>
      </c>
      <c r="C378" t="s">
        <v>101</v>
      </c>
      <c r="D378" s="28">
        <v>0</v>
      </c>
      <c r="E378" s="28">
        <v>6</v>
      </c>
      <c r="F378" s="28">
        <v>0</v>
      </c>
      <c r="G378" s="28">
        <v>0</v>
      </c>
      <c r="H378" s="28">
        <v>0</v>
      </c>
      <c r="I378" s="28">
        <v>0</v>
      </c>
    </row>
    <row r="379" spans="1:9" hidden="1" x14ac:dyDescent="0.25">
      <c r="A379" t="s">
        <v>157</v>
      </c>
      <c r="B379" t="s">
        <v>88</v>
      </c>
      <c r="C379" t="s">
        <v>102</v>
      </c>
      <c r="D379" s="28">
        <v>0</v>
      </c>
      <c r="E379" s="28">
        <v>6</v>
      </c>
      <c r="F379" s="28">
        <v>0</v>
      </c>
      <c r="G379" s="28">
        <v>0</v>
      </c>
      <c r="H379" s="28">
        <v>0</v>
      </c>
      <c r="I379" s="28">
        <v>0</v>
      </c>
    </row>
    <row r="380" spans="1:9" hidden="1" x14ac:dyDescent="0.25">
      <c r="A380" t="s">
        <v>157</v>
      </c>
      <c r="B380" t="s">
        <v>88</v>
      </c>
      <c r="C380" t="s">
        <v>103</v>
      </c>
      <c r="D380" s="28">
        <v>2904.39</v>
      </c>
      <c r="E380" s="28">
        <v>1250</v>
      </c>
      <c r="F380" s="28">
        <v>0</v>
      </c>
      <c r="G380" s="28">
        <v>2803.39</v>
      </c>
      <c r="H380" s="28">
        <v>0</v>
      </c>
      <c r="I380" s="28">
        <v>101</v>
      </c>
    </row>
    <row r="381" spans="1:9" hidden="1" x14ac:dyDescent="0.25">
      <c r="A381" t="s">
        <v>157</v>
      </c>
      <c r="B381" t="s">
        <v>88</v>
      </c>
      <c r="C381" t="s">
        <v>104</v>
      </c>
      <c r="D381" s="28">
        <v>0</v>
      </c>
      <c r="E381" s="28">
        <v>1500</v>
      </c>
      <c r="F381" s="28">
        <v>0</v>
      </c>
      <c r="G381" s="28">
        <v>0</v>
      </c>
      <c r="H381" s="28">
        <v>0</v>
      </c>
      <c r="I381" s="28">
        <v>0</v>
      </c>
    </row>
    <row r="382" spans="1:9" hidden="1" x14ac:dyDescent="0.25">
      <c r="A382" t="s">
        <v>157</v>
      </c>
      <c r="B382" t="s">
        <v>88</v>
      </c>
      <c r="C382" t="s">
        <v>107</v>
      </c>
      <c r="D382" s="28">
        <v>130</v>
      </c>
      <c r="E382" s="28">
        <v>1250</v>
      </c>
      <c r="F382" s="28">
        <v>0</v>
      </c>
      <c r="G382" s="28">
        <v>0</v>
      </c>
      <c r="H382" s="28">
        <v>0</v>
      </c>
      <c r="I382" s="28">
        <v>130</v>
      </c>
    </row>
    <row r="383" spans="1:9" hidden="1" x14ac:dyDescent="0.25">
      <c r="A383" t="s">
        <v>157</v>
      </c>
      <c r="B383" t="s">
        <v>88</v>
      </c>
      <c r="C383" t="s">
        <v>111</v>
      </c>
      <c r="D383" s="28">
        <v>0</v>
      </c>
      <c r="E383" s="28">
        <v>10000</v>
      </c>
      <c r="F383" s="28">
        <v>0</v>
      </c>
      <c r="G383" s="28">
        <v>0</v>
      </c>
      <c r="H383" s="28">
        <v>0</v>
      </c>
      <c r="I383" s="28">
        <v>0</v>
      </c>
    </row>
    <row r="384" spans="1:9" hidden="1" x14ac:dyDescent="0.25">
      <c r="A384" t="s">
        <v>157</v>
      </c>
      <c r="B384" t="s">
        <v>88</v>
      </c>
      <c r="C384" t="s">
        <v>113</v>
      </c>
      <c r="D384" s="28">
        <v>27798.400000000001</v>
      </c>
      <c r="E384" s="28">
        <v>13499</v>
      </c>
      <c r="F384" s="28">
        <v>0</v>
      </c>
      <c r="G384" s="28">
        <v>27785.5</v>
      </c>
      <c r="H384" s="28">
        <v>0</v>
      </c>
      <c r="I384" s="28">
        <v>12.9</v>
      </c>
    </row>
    <row r="385" spans="1:9" hidden="1" x14ac:dyDescent="0.25">
      <c r="A385" t="s">
        <v>157</v>
      </c>
      <c r="B385" t="s">
        <v>115</v>
      </c>
      <c r="C385" t="s">
        <v>89</v>
      </c>
      <c r="D385" s="28">
        <v>46427.29</v>
      </c>
      <c r="E385" s="28">
        <v>0</v>
      </c>
      <c r="F385" s="28">
        <v>0</v>
      </c>
      <c r="G385" s="28">
        <v>46427.29</v>
      </c>
      <c r="H385" s="28">
        <v>0</v>
      </c>
      <c r="I385" s="28">
        <v>0</v>
      </c>
    </row>
    <row r="386" spans="1:9" hidden="1" x14ac:dyDescent="0.25">
      <c r="A386" t="s">
        <v>157</v>
      </c>
      <c r="B386" t="s">
        <v>115</v>
      </c>
      <c r="C386" t="s">
        <v>91</v>
      </c>
      <c r="D386" s="28">
        <v>8622.19</v>
      </c>
      <c r="E386" s="28">
        <v>0</v>
      </c>
      <c r="F386" s="28">
        <v>0</v>
      </c>
      <c r="G386" s="28">
        <v>8426.59</v>
      </c>
      <c r="H386" s="28">
        <v>0</v>
      </c>
      <c r="I386" s="28">
        <v>195.6</v>
      </c>
    </row>
    <row r="387" spans="1:9" hidden="1" x14ac:dyDescent="0.25">
      <c r="A387" t="s">
        <v>157</v>
      </c>
      <c r="B387" t="s">
        <v>115</v>
      </c>
      <c r="C387" t="s">
        <v>92</v>
      </c>
      <c r="D387" s="28">
        <v>1028.53</v>
      </c>
      <c r="E387" s="28">
        <v>0</v>
      </c>
      <c r="F387" s="28">
        <v>0</v>
      </c>
      <c r="G387" s="28">
        <v>928.53</v>
      </c>
      <c r="H387" s="28">
        <v>0</v>
      </c>
      <c r="I387" s="28">
        <v>100</v>
      </c>
    </row>
    <row r="388" spans="1:9" hidden="1" x14ac:dyDescent="0.25">
      <c r="A388" t="s">
        <v>157</v>
      </c>
      <c r="B388" t="s">
        <v>115</v>
      </c>
      <c r="C388" t="s">
        <v>93</v>
      </c>
      <c r="D388" s="28">
        <v>2878.52</v>
      </c>
      <c r="E388" s="28">
        <v>0</v>
      </c>
      <c r="F388" s="28">
        <v>0</v>
      </c>
      <c r="G388" s="28">
        <v>2878.52</v>
      </c>
      <c r="H388" s="28">
        <v>0</v>
      </c>
      <c r="I388" s="28">
        <v>0</v>
      </c>
    </row>
    <row r="389" spans="1:9" hidden="1" x14ac:dyDescent="0.25">
      <c r="A389" t="s">
        <v>157</v>
      </c>
      <c r="B389" t="s">
        <v>115</v>
      </c>
      <c r="C389" t="s">
        <v>94</v>
      </c>
      <c r="D389" s="28">
        <v>773.18</v>
      </c>
      <c r="E389" s="28">
        <v>0</v>
      </c>
      <c r="F389" s="28">
        <v>0</v>
      </c>
      <c r="G389" s="28">
        <v>673.18</v>
      </c>
      <c r="H389" s="28">
        <v>0</v>
      </c>
      <c r="I389" s="28">
        <v>100</v>
      </c>
    </row>
    <row r="390" spans="1:9" hidden="1" x14ac:dyDescent="0.25">
      <c r="A390" t="s">
        <v>157</v>
      </c>
      <c r="B390" t="s">
        <v>115</v>
      </c>
      <c r="C390" t="s">
        <v>95</v>
      </c>
      <c r="D390" s="28">
        <v>7777.8</v>
      </c>
      <c r="E390" s="28">
        <v>0</v>
      </c>
      <c r="F390" s="28">
        <v>0</v>
      </c>
      <c r="G390" s="28">
        <v>7677.8</v>
      </c>
      <c r="H390" s="28">
        <v>0</v>
      </c>
      <c r="I390" s="28">
        <v>100</v>
      </c>
    </row>
    <row r="391" spans="1:9" hidden="1" x14ac:dyDescent="0.25">
      <c r="A391" t="s">
        <v>157</v>
      </c>
      <c r="B391" t="s">
        <v>115</v>
      </c>
      <c r="C391" t="s">
        <v>96</v>
      </c>
      <c r="D391" s="28">
        <v>36.44</v>
      </c>
      <c r="E391" s="28">
        <v>0</v>
      </c>
      <c r="F391" s="28">
        <v>0</v>
      </c>
      <c r="G391" s="28">
        <v>36.44</v>
      </c>
      <c r="H391" s="28">
        <v>0</v>
      </c>
      <c r="I391" s="28">
        <v>0</v>
      </c>
    </row>
    <row r="392" spans="1:9" hidden="1" x14ac:dyDescent="0.25">
      <c r="A392" t="s">
        <v>157</v>
      </c>
      <c r="B392" t="s">
        <v>115</v>
      </c>
      <c r="C392" t="s">
        <v>97</v>
      </c>
      <c r="D392" s="28">
        <v>405.61</v>
      </c>
      <c r="E392" s="28">
        <v>0</v>
      </c>
      <c r="F392" s="28">
        <v>0</v>
      </c>
      <c r="G392" s="28">
        <v>305.61</v>
      </c>
      <c r="H392" s="28">
        <v>0</v>
      </c>
      <c r="I392" s="28">
        <v>100</v>
      </c>
    </row>
    <row r="393" spans="1:9" hidden="1" x14ac:dyDescent="0.25">
      <c r="A393" t="s">
        <v>157</v>
      </c>
      <c r="B393" t="s">
        <v>115</v>
      </c>
      <c r="C393" t="s">
        <v>98</v>
      </c>
      <c r="D393" s="28">
        <v>51.85</v>
      </c>
      <c r="E393" s="28">
        <v>0</v>
      </c>
      <c r="F393" s="28">
        <v>0</v>
      </c>
      <c r="G393" s="28">
        <v>51.85</v>
      </c>
      <c r="H393" s="28">
        <v>0</v>
      </c>
      <c r="I393" s="28">
        <v>0</v>
      </c>
    </row>
    <row r="394" spans="1:9" hidden="1" x14ac:dyDescent="0.25">
      <c r="A394" t="s">
        <v>157</v>
      </c>
      <c r="B394" t="s">
        <v>115</v>
      </c>
      <c r="C394" t="s">
        <v>102</v>
      </c>
      <c r="D394" s="28">
        <v>2.2999999999999998</v>
      </c>
      <c r="E394" s="28">
        <v>0</v>
      </c>
      <c r="F394" s="28">
        <v>0</v>
      </c>
      <c r="G394" s="28">
        <v>2.2999999999999998</v>
      </c>
      <c r="H394" s="28">
        <v>0</v>
      </c>
      <c r="I394" s="28">
        <v>0</v>
      </c>
    </row>
    <row r="395" spans="1:9" hidden="1" x14ac:dyDescent="0.25">
      <c r="A395" t="s">
        <v>157</v>
      </c>
      <c r="B395" t="s">
        <v>123</v>
      </c>
      <c r="C395" t="s">
        <v>90</v>
      </c>
      <c r="D395" s="28">
        <v>0</v>
      </c>
      <c r="E395" s="28">
        <v>1200</v>
      </c>
      <c r="F395" s="28">
        <v>0</v>
      </c>
      <c r="G395" s="28">
        <v>0</v>
      </c>
      <c r="H395" s="28">
        <v>0</v>
      </c>
      <c r="I395" s="28">
        <v>0</v>
      </c>
    </row>
    <row r="396" spans="1:9" hidden="1" x14ac:dyDescent="0.25">
      <c r="A396" t="s">
        <v>157</v>
      </c>
      <c r="B396" t="s">
        <v>123</v>
      </c>
      <c r="C396" t="s">
        <v>91</v>
      </c>
      <c r="D396" s="28">
        <v>0</v>
      </c>
      <c r="E396" s="28">
        <v>320</v>
      </c>
      <c r="F396" s="28">
        <v>0</v>
      </c>
      <c r="G396" s="28">
        <v>0</v>
      </c>
      <c r="H396" s="28">
        <v>0</v>
      </c>
      <c r="I396" s="28">
        <v>0</v>
      </c>
    </row>
    <row r="397" spans="1:9" hidden="1" x14ac:dyDescent="0.25">
      <c r="A397" t="s">
        <v>157</v>
      </c>
      <c r="B397" t="s">
        <v>123</v>
      </c>
      <c r="C397" t="s">
        <v>92</v>
      </c>
      <c r="D397" s="28">
        <v>0</v>
      </c>
      <c r="E397" s="28">
        <v>36</v>
      </c>
      <c r="F397" s="28">
        <v>0</v>
      </c>
      <c r="G397" s="28">
        <v>0</v>
      </c>
      <c r="H397" s="28">
        <v>0</v>
      </c>
      <c r="I397" s="28">
        <v>0</v>
      </c>
    </row>
    <row r="398" spans="1:9" hidden="1" x14ac:dyDescent="0.25">
      <c r="A398" t="s">
        <v>157</v>
      </c>
      <c r="B398" t="s">
        <v>123</v>
      </c>
      <c r="C398" t="s">
        <v>93</v>
      </c>
      <c r="D398" s="28">
        <v>0</v>
      </c>
      <c r="E398" s="28">
        <v>462</v>
      </c>
      <c r="F398" s="28">
        <v>0</v>
      </c>
      <c r="G398" s="28">
        <v>0</v>
      </c>
      <c r="H398" s="28">
        <v>0</v>
      </c>
      <c r="I398" s="28">
        <v>0</v>
      </c>
    </row>
    <row r="399" spans="1:9" hidden="1" x14ac:dyDescent="0.25">
      <c r="A399" t="s">
        <v>157</v>
      </c>
      <c r="B399" t="s">
        <v>123</v>
      </c>
      <c r="C399" t="s">
        <v>94</v>
      </c>
      <c r="D399" s="28">
        <v>0</v>
      </c>
      <c r="E399" s="28">
        <v>33</v>
      </c>
      <c r="F399" s="28">
        <v>0</v>
      </c>
      <c r="G399" s="28">
        <v>0</v>
      </c>
      <c r="H399" s="28">
        <v>0</v>
      </c>
      <c r="I399" s="28">
        <v>0</v>
      </c>
    </row>
    <row r="400" spans="1:9" hidden="1" x14ac:dyDescent="0.25">
      <c r="A400" t="s">
        <v>171</v>
      </c>
      <c r="B400" t="s">
        <v>88</v>
      </c>
      <c r="C400" t="s">
        <v>89</v>
      </c>
      <c r="D400" s="28">
        <v>75000</v>
      </c>
      <c r="E400" s="28">
        <v>75000</v>
      </c>
      <c r="F400" s="28">
        <v>9375</v>
      </c>
      <c r="G400" s="28">
        <v>75000</v>
      </c>
      <c r="H400" s="28">
        <v>0</v>
      </c>
      <c r="I400" s="28">
        <v>0</v>
      </c>
    </row>
    <row r="401" spans="1:9" hidden="1" x14ac:dyDescent="0.25">
      <c r="A401" t="s">
        <v>171</v>
      </c>
      <c r="B401" t="s">
        <v>88</v>
      </c>
      <c r="C401" t="s">
        <v>91</v>
      </c>
      <c r="D401" s="28">
        <v>13613</v>
      </c>
      <c r="E401" s="28">
        <v>13700</v>
      </c>
      <c r="F401" s="28">
        <v>1701.57</v>
      </c>
      <c r="G401" s="28">
        <v>13612.56</v>
      </c>
      <c r="H401" s="28">
        <v>0</v>
      </c>
      <c r="I401" s="28">
        <v>0.44</v>
      </c>
    </row>
    <row r="402" spans="1:9" hidden="1" x14ac:dyDescent="0.25">
      <c r="A402" t="s">
        <v>171</v>
      </c>
      <c r="B402" t="s">
        <v>88</v>
      </c>
      <c r="C402" t="s">
        <v>92</v>
      </c>
      <c r="D402" s="28">
        <v>1500</v>
      </c>
      <c r="E402" s="28">
        <v>2250</v>
      </c>
      <c r="F402" s="28">
        <v>187.5</v>
      </c>
      <c r="G402" s="28">
        <v>1500</v>
      </c>
      <c r="H402" s="28">
        <v>0</v>
      </c>
      <c r="I402" s="28">
        <v>0</v>
      </c>
    </row>
    <row r="403" spans="1:9" hidden="1" x14ac:dyDescent="0.25">
      <c r="A403" t="s">
        <v>171</v>
      </c>
      <c r="B403" t="s">
        <v>88</v>
      </c>
      <c r="C403" t="s">
        <v>93</v>
      </c>
      <c r="D403" s="28">
        <v>4650</v>
      </c>
      <c r="E403" s="28">
        <v>5000</v>
      </c>
      <c r="F403" s="28">
        <v>581.25</v>
      </c>
      <c r="G403" s="28">
        <v>4650</v>
      </c>
      <c r="H403" s="28">
        <v>0</v>
      </c>
      <c r="I403" s="28">
        <v>0</v>
      </c>
    </row>
    <row r="404" spans="1:9" hidden="1" x14ac:dyDescent="0.25">
      <c r="A404" t="s">
        <v>171</v>
      </c>
      <c r="B404" t="s">
        <v>88</v>
      </c>
      <c r="C404" t="s">
        <v>94</v>
      </c>
      <c r="D404" s="28">
        <v>1088</v>
      </c>
      <c r="E404" s="28">
        <v>1600</v>
      </c>
      <c r="F404" s="28">
        <v>135.94999999999999</v>
      </c>
      <c r="G404" s="28">
        <v>1087.67</v>
      </c>
      <c r="H404" s="28">
        <v>0</v>
      </c>
      <c r="I404" s="28">
        <v>0.33</v>
      </c>
    </row>
    <row r="405" spans="1:9" hidden="1" x14ac:dyDescent="0.25">
      <c r="A405" t="s">
        <v>171</v>
      </c>
      <c r="B405" t="s">
        <v>88</v>
      </c>
      <c r="C405" t="s">
        <v>95</v>
      </c>
      <c r="D405" s="28">
        <v>0</v>
      </c>
      <c r="E405" s="28">
        <v>6372</v>
      </c>
      <c r="F405" s="28">
        <v>0</v>
      </c>
      <c r="G405" s="28">
        <v>0</v>
      </c>
      <c r="H405" s="28">
        <v>0</v>
      </c>
      <c r="I405" s="28">
        <v>0</v>
      </c>
    </row>
    <row r="406" spans="1:9" hidden="1" x14ac:dyDescent="0.25">
      <c r="A406" t="s">
        <v>171</v>
      </c>
      <c r="B406" t="s">
        <v>88</v>
      </c>
      <c r="C406" t="s">
        <v>96</v>
      </c>
      <c r="D406" s="28">
        <v>60</v>
      </c>
      <c r="E406" s="28">
        <v>60</v>
      </c>
      <c r="F406" s="28">
        <v>8.4600000000000009</v>
      </c>
      <c r="G406" s="28">
        <v>64.37</v>
      </c>
      <c r="H406" s="28">
        <v>0</v>
      </c>
      <c r="I406" s="28">
        <v>-4.37</v>
      </c>
    </row>
    <row r="407" spans="1:9" hidden="1" x14ac:dyDescent="0.25">
      <c r="A407" t="s">
        <v>171</v>
      </c>
      <c r="B407" t="s">
        <v>88</v>
      </c>
      <c r="C407" t="s">
        <v>97</v>
      </c>
      <c r="D407" s="28">
        <v>860</v>
      </c>
      <c r="E407" s="28">
        <v>860</v>
      </c>
      <c r="F407" s="28">
        <v>0</v>
      </c>
      <c r="G407" s="28">
        <v>0</v>
      </c>
      <c r="H407" s="28">
        <v>0</v>
      </c>
      <c r="I407" s="28">
        <v>860</v>
      </c>
    </row>
    <row r="408" spans="1:9" hidden="1" x14ac:dyDescent="0.25">
      <c r="A408" t="s">
        <v>171</v>
      </c>
      <c r="B408" t="s">
        <v>88</v>
      </c>
      <c r="C408" t="s">
        <v>98</v>
      </c>
      <c r="D408" s="28">
        <v>150</v>
      </c>
      <c r="E408" s="28">
        <v>150</v>
      </c>
      <c r="F408" s="28">
        <v>0</v>
      </c>
      <c r="G408" s="28">
        <v>0</v>
      </c>
      <c r="H408" s="28">
        <v>0</v>
      </c>
      <c r="I408" s="28">
        <v>150</v>
      </c>
    </row>
    <row r="409" spans="1:9" hidden="1" x14ac:dyDescent="0.25">
      <c r="A409" t="s">
        <v>171</v>
      </c>
      <c r="B409" t="s">
        <v>88</v>
      </c>
      <c r="C409" t="s">
        <v>102</v>
      </c>
      <c r="D409" s="28">
        <v>8</v>
      </c>
      <c r="E409" s="28">
        <v>8</v>
      </c>
      <c r="F409" s="28">
        <v>2.25</v>
      </c>
      <c r="G409" s="28">
        <v>9</v>
      </c>
      <c r="H409" s="28">
        <v>0</v>
      </c>
      <c r="I409" s="28">
        <v>-1</v>
      </c>
    </row>
    <row r="410" spans="1:9" hidden="1" x14ac:dyDescent="0.25">
      <c r="A410" t="s">
        <v>171</v>
      </c>
      <c r="B410" t="s">
        <v>115</v>
      </c>
      <c r="C410" t="s">
        <v>89</v>
      </c>
      <c r="D410" s="28">
        <v>0</v>
      </c>
      <c r="E410" s="28">
        <v>65000</v>
      </c>
      <c r="F410" s="28">
        <v>0</v>
      </c>
      <c r="G410" s="28">
        <v>0</v>
      </c>
      <c r="H410" s="28">
        <v>0</v>
      </c>
      <c r="I410" s="28">
        <v>0</v>
      </c>
    </row>
    <row r="411" spans="1:9" hidden="1" x14ac:dyDescent="0.25">
      <c r="A411" t="s">
        <v>171</v>
      </c>
      <c r="B411" t="s">
        <v>115</v>
      </c>
      <c r="C411" t="s">
        <v>91</v>
      </c>
      <c r="D411" s="28">
        <v>0</v>
      </c>
      <c r="E411" s="28">
        <v>11800</v>
      </c>
      <c r="F411" s="28">
        <v>0</v>
      </c>
      <c r="G411" s="28">
        <v>0</v>
      </c>
      <c r="H411" s="28">
        <v>0</v>
      </c>
      <c r="I411" s="28">
        <v>0</v>
      </c>
    </row>
    <row r="412" spans="1:9" hidden="1" x14ac:dyDescent="0.25">
      <c r="A412" t="s">
        <v>171</v>
      </c>
      <c r="B412" t="s">
        <v>115</v>
      </c>
      <c r="C412" t="s">
        <v>92</v>
      </c>
      <c r="D412" s="28">
        <v>0</v>
      </c>
      <c r="E412" s="28">
        <v>2000</v>
      </c>
      <c r="F412" s="28">
        <v>0</v>
      </c>
      <c r="G412" s="28">
        <v>0</v>
      </c>
      <c r="H412" s="28">
        <v>0</v>
      </c>
      <c r="I412" s="28">
        <v>0</v>
      </c>
    </row>
    <row r="413" spans="1:9" hidden="1" x14ac:dyDescent="0.25">
      <c r="A413" t="s">
        <v>171</v>
      </c>
      <c r="B413" t="s">
        <v>115</v>
      </c>
      <c r="C413" t="s">
        <v>93</v>
      </c>
      <c r="D413" s="28">
        <v>0</v>
      </c>
      <c r="E413" s="28">
        <v>3000</v>
      </c>
      <c r="F413" s="28">
        <v>0</v>
      </c>
      <c r="G413" s="28">
        <v>0</v>
      </c>
      <c r="H413" s="28">
        <v>0</v>
      </c>
      <c r="I413" s="28">
        <v>0</v>
      </c>
    </row>
    <row r="414" spans="1:9" hidden="1" x14ac:dyDescent="0.25">
      <c r="A414" t="s">
        <v>171</v>
      </c>
      <c r="B414" t="s">
        <v>115</v>
      </c>
      <c r="C414" t="s">
        <v>94</v>
      </c>
      <c r="D414" s="28">
        <v>0</v>
      </c>
      <c r="E414" s="28">
        <v>1600</v>
      </c>
      <c r="F414" s="28">
        <v>0</v>
      </c>
      <c r="G414" s="28">
        <v>0</v>
      </c>
      <c r="H414" s="28">
        <v>0</v>
      </c>
      <c r="I414" s="28">
        <v>0</v>
      </c>
    </row>
    <row r="415" spans="1:9" hidden="1" x14ac:dyDescent="0.25">
      <c r="A415" t="s">
        <v>171</v>
      </c>
      <c r="B415" t="s">
        <v>115</v>
      </c>
      <c r="C415" t="s">
        <v>95</v>
      </c>
      <c r="D415" s="28">
        <v>0</v>
      </c>
      <c r="E415" s="28">
        <v>5522</v>
      </c>
      <c r="F415" s="28">
        <v>0</v>
      </c>
      <c r="G415" s="28">
        <v>0</v>
      </c>
      <c r="H415" s="28">
        <v>0</v>
      </c>
      <c r="I415" s="28">
        <v>0</v>
      </c>
    </row>
    <row r="416" spans="1:9" hidden="1" x14ac:dyDescent="0.25">
      <c r="A416" t="s">
        <v>171</v>
      </c>
      <c r="B416" t="s">
        <v>115</v>
      </c>
      <c r="C416" t="s">
        <v>96</v>
      </c>
      <c r="D416" s="28">
        <v>0</v>
      </c>
      <c r="E416" s="28">
        <v>60</v>
      </c>
      <c r="F416" s="28">
        <v>0</v>
      </c>
      <c r="G416" s="28">
        <v>0</v>
      </c>
      <c r="H416" s="28">
        <v>0</v>
      </c>
      <c r="I416" s="28">
        <v>0</v>
      </c>
    </row>
    <row r="417" spans="1:9" hidden="1" x14ac:dyDescent="0.25">
      <c r="A417" t="s">
        <v>171</v>
      </c>
      <c r="B417" t="s">
        <v>115</v>
      </c>
      <c r="C417" t="s">
        <v>97</v>
      </c>
      <c r="D417" s="28">
        <v>0</v>
      </c>
      <c r="E417" s="28">
        <v>860</v>
      </c>
      <c r="F417" s="28">
        <v>0</v>
      </c>
      <c r="G417" s="28">
        <v>0</v>
      </c>
      <c r="H417" s="28">
        <v>0</v>
      </c>
      <c r="I417" s="28">
        <v>0</v>
      </c>
    </row>
    <row r="418" spans="1:9" hidden="1" x14ac:dyDescent="0.25">
      <c r="A418" t="s">
        <v>171</v>
      </c>
      <c r="B418" t="s">
        <v>115</v>
      </c>
      <c r="C418" t="s">
        <v>98</v>
      </c>
      <c r="D418" s="28">
        <v>0</v>
      </c>
      <c r="E418" s="28">
        <v>150</v>
      </c>
      <c r="F418" s="28">
        <v>0</v>
      </c>
      <c r="G418" s="28">
        <v>0</v>
      </c>
      <c r="H418" s="28">
        <v>0</v>
      </c>
      <c r="I418" s="28">
        <v>0</v>
      </c>
    </row>
    <row r="419" spans="1:9" hidden="1" x14ac:dyDescent="0.25">
      <c r="A419" t="s">
        <v>171</v>
      </c>
      <c r="B419" t="s">
        <v>115</v>
      </c>
      <c r="C419" t="s">
        <v>102</v>
      </c>
      <c r="D419" s="28">
        <v>0</v>
      </c>
      <c r="E419" s="28">
        <v>8</v>
      </c>
      <c r="F419" s="28">
        <v>0</v>
      </c>
      <c r="G419" s="28">
        <v>3.82</v>
      </c>
      <c r="H419" s="28">
        <v>0</v>
      </c>
      <c r="I419" s="28">
        <v>-3.82</v>
      </c>
    </row>
    <row r="420" spans="1:9" hidden="1" x14ac:dyDescent="0.25">
      <c r="A420" t="s">
        <v>171</v>
      </c>
      <c r="B420" t="s">
        <v>115</v>
      </c>
      <c r="C420" t="s">
        <v>104</v>
      </c>
      <c r="D420" s="28">
        <v>23547</v>
      </c>
      <c r="E420" s="28">
        <v>2500</v>
      </c>
      <c r="F420" s="28">
        <v>1800</v>
      </c>
      <c r="G420" s="28">
        <v>23510</v>
      </c>
      <c r="H420" s="28">
        <v>0</v>
      </c>
      <c r="I420" s="28">
        <v>37</v>
      </c>
    </row>
    <row r="421" spans="1:9" hidden="1" x14ac:dyDescent="0.25">
      <c r="A421" t="s">
        <v>171</v>
      </c>
      <c r="B421" t="s">
        <v>115</v>
      </c>
      <c r="C421" t="s">
        <v>113</v>
      </c>
      <c r="D421" s="28">
        <v>0</v>
      </c>
      <c r="E421" s="28">
        <v>2500</v>
      </c>
      <c r="F421" s="28">
        <v>0</v>
      </c>
      <c r="G421" s="28">
        <v>0</v>
      </c>
      <c r="H421" s="28">
        <v>0</v>
      </c>
      <c r="I421" s="28">
        <v>0</v>
      </c>
    </row>
    <row r="422" spans="1:9" hidden="1" x14ac:dyDescent="0.25">
      <c r="A422" t="s">
        <v>171</v>
      </c>
      <c r="B422" t="s">
        <v>159</v>
      </c>
      <c r="C422" t="s">
        <v>105</v>
      </c>
      <c r="D422" s="28">
        <v>79524</v>
      </c>
      <c r="E422" s="28">
        <v>0</v>
      </c>
      <c r="F422" s="28">
        <v>76480.58</v>
      </c>
      <c r="G422" s="28">
        <v>76480.58</v>
      </c>
      <c r="H422" s="28">
        <v>0</v>
      </c>
      <c r="I422" s="28">
        <v>3043.42</v>
      </c>
    </row>
    <row r="423" spans="1:9" hidden="1" x14ac:dyDescent="0.25">
      <c r="A423" t="s">
        <v>363</v>
      </c>
      <c r="B423" t="s">
        <v>114</v>
      </c>
      <c r="C423" t="s">
        <v>136</v>
      </c>
      <c r="D423" s="28">
        <v>25000</v>
      </c>
      <c r="E423" s="28">
        <v>25000</v>
      </c>
      <c r="F423" s="28">
        <v>16948.3</v>
      </c>
      <c r="G423" s="28">
        <v>16948.3</v>
      </c>
      <c r="H423" s="28">
        <v>0</v>
      </c>
      <c r="I423" s="28">
        <v>8051.7</v>
      </c>
    </row>
    <row r="424" spans="1:9" hidden="1" x14ac:dyDescent="0.25">
      <c r="A424" t="s">
        <v>158</v>
      </c>
      <c r="B424" t="s">
        <v>159</v>
      </c>
      <c r="C424" t="s">
        <v>133</v>
      </c>
      <c r="D424" s="28">
        <v>137429</v>
      </c>
      <c r="E424" s="28">
        <v>0</v>
      </c>
      <c r="F424" s="28">
        <v>22904.84</v>
      </c>
      <c r="G424" s="28">
        <v>137429.04</v>
      </c>
      <c r="H424" s="28">
        <v>0</v>
      </c>
      <c r="I424" s="28">
        <v>-0.04</v>
      </c>
    </row>
    <row r="425" spans="1:9" hidden="1" x14ac:dyDescent="0.25">
      <c r="A425" t="s">
        <v>160</v>
      </c>
      <c r="B425" t="s">
        <v>116</v>
      </c>
      <c r="C425" t="s">
        <v>194</v>
      </c>
      <c r="D425" s="28">
        <v>150</v>
      </c>
      <c r="E425" s="28">
        <v>150</v>
      </c>
      <c r="F425" s="28">
        <v>0</v>
      </c>
      <c r="G425" s="28">
        <v>0</v>
      </c>
      <c r="H425" s="28">
        <v>0</v>
      </c>
      <c r="I425" s="28">
        <v>150</v>
      </c>
    </row>
    <row r="426" spans="1:9" hidden="1" x14ac:dyDescent="0.25">
      <c r="A426" t="s">
        <v>160</v>
      </c>
      <c r="B426" t="s">
        <v>159</v>
      </c>
      <c r="C426" t="s">
        <v>161</v>
      </c>
      <c r="D426" s="28">
        <v>37390</v>
      </c>
      <c r="E426" s="28">
        <v>26410.44</v>
      </c>
      <c r="F426" s="28">
        <v>0</v>
      </c>
      <c r="G426" s="28">
        <v>10922.41</v>
      </c>
      <c r="H426" s="28">
        <v>0</v>
      </c>
      <c r="I426" s="28">
        <v>26467.59</v>
      </c>
    </row>
    <row r="427" spans="1:9" hidden="1" x14ac:dyDescent="0.25">
      <c r="A427" t="s">
        <v>364</v>
      </c>
      <c r="B427" t="s">
        <v>159</v>
      </c>
      <c r="C427" t="s">
        <v>111</v>
      </c>
      <c r="D427" s="28">
        <v>15000</v>
      </c>
      <c r="E427" s="28">
        <v>15000</v>
      </c>
      <c r="F427" s="28">
        <v>0</v>
      </c>
      <c r="G427" s="28">
        <v>0</v>
      </c>
      <c r="H427" s="28">
        <v>0</v>
      </c>
      <c r="I427" s="28">
        <v>15000</v>
      </c>
    </row>
    <row r="428" spans="1:9" hidden="1" x14ac:dyDescent="0.25">
      <c r="A428" t="s">
        <v>364</v>
      </c>
      <c r="B428" t="s">
        <v>159</v>
      </c>
      <c r="C428" t="s">
        <v>136</v>
      </c>
      <c r="D428" s="28">
        <v>15215</v>
      </c>
      <c r="E428" s="28">
        <v>15215</v>
      </c>
      <c r="F428" s="28">
        <v>874.98</v>
      </c>
      <c r="G428" s="28">
        <v>874.98</v>
      </c>
      <c r="H428" s="28">
        <v>0</v>
      </c>
      <c r="I428" s="28">
        <v>14340.02</v>
      </c>
    </row>
  </sheetData>
  <autoFilter ref="A1:I428" xr:uid="{2318F427-BB56-49BD-AF30-D20E66EF57F8}">
    <filterColumn colId="0">
      <filters>
        <filter val="FUND:  Operational - 11000"/>
      </filters>
    </filterColumn>
    <filterColumn colId="5">
      <customFilters>
        <customFilter operator="greaterThan" val="1000"/>
      </customFilters>
    </filterColumn>
    <filterColumn colId="6">
      <filters>
        <filter val="$1,003.86"/>
        <filter val="$1,087.67"/>
        <filter val="$1,144.61"/>
        <filter val="$1,150.00"/>
        <filter val="$1,161.60"/>
        <filter val="$1,178.41"/>
        <filter val="$1,230.00"/>
        <filter val="$1,239.43"/>
        <filter val="$1,258.68"/>
        <filter val="$1,332.24"/>
        <filter val="$1,344.48"/>
        <filter val="$1,360.08"/>
        <filter val="$1,362.95"/>
        <filter val="$1,386.49"/>
        <filter val="$1,392.72"/>
        <filter val="$1,409.40"/>
        <filter val="$1,478.19"/>
        <filter val="$1,499.89"/>
        <filter val="$1,500.00"/>
        <filter val="$1,500.11"/>
        <filter val="$1,563.29"/>
        <filter val="$1,587.20"/>
        <filter val="$1,587.60"/>
        <filter val="$1,612.12"/>
        <filter val="$1,625.50"/>
        <filter val="$1,700.35"/>
        <filter val="$1,714.16"/>
        <filter val="$1,742.40"/>
        <filter val="$1,859.71"/>
        <filter val="$1,873.28"/>
        <filter val="$1,884.96"/>
        <filter val="$1,921.20"/>
        <filter val="$10,000.00"/>
        <filter val="$10,212.68"/>
        <filter val="$10,232.28"/>
        <filter val="$10,321.13"/>
        <filter val="$10,500.00"/>
        <filter val="$10,599.45"/>
        <filter val="$10,634.73"/>
        <filter val="$10,922.41"/>
        <filter val="$10,992.12"/>
        <filter val="$106.00"/>
        <filter val="$106.78"/>
        <filter val="$11.50"/>
        <filter val="$11.52"/>
        <filter val="$11.70"/>
        <filter val="$12,089.74"/>
        <filter val="$12,200.60"/>
        <filter val="$12,341.96"/>
        <filter val="$12.60"/>
        <filter val="$128.00"/>
        <filter val="$129.11"/>
        <filter val="$13,018.79"/>
        <filter val="$13,072.12"/>
        <filter val="$13,200.00"/>
        <filter val="$13,539.00"/>
        <filter val="$13,612.56"/>
        <filter val="$13.80"/>
        <filter val="$130,000.00"/>
        <filter val="$137,429.04"/>
        <filter val="$137.28"/>
        <filter val="$139.20"/>
        <filter val="$14,523.10"/>
        <filter val="$141.52"/>
        <filter val="$142.00"/>
        <filter val="$144.00"/>
        <filter val="$146.48"/>
        <filter val="$153.94"/>
        <filter val="$154,340.00"/>
        <filter val="$155.41"/>
        <filter val="$16,015.00"/>
        <filter val="$16,948.30"/>
        <filter val="$16.10"/>
        <filter val="$16.68"/>
        <filter val="$17,388.18"/>
        <filter val="$17,433.84"/>
        <filter val="$17.97"/>
        <filter val="$183.08"/>
        <filter val="$189.60"/>
        <filter val="$19,011.49"/>
        <filter val="$19,237.97"/>
        <filter val="$192.00"/>
        <filter val="$198.40"/>
        <filter val="$2,105.76"/>
        <filter val="$2,149.99"/>
        <filter val="$2,161.63"/>
        <filter val="$2,240.00"/>
        <filter val="$2,259.74"/>
        <filter val="$2,372.65"/>
        <filter val="$2,455.56"/>
        <filter val="$2,536.37"/>
        <filter val="$2,563.90"/>
        <filter val="$2,594.27"/>
        <filter val="$2,599.92"/>
        <filter val="$2,706.85"/>
        <filter val="$2,803.39"/>
        <filter val="$2,878.52"/>
        <filter val="$2.30"/>
        <filter val="$20,695.30"/>
        <filter val="$205.92"/>
        <filter val="$206.44"/>
        <filter val="$208.73"/>
        <filter val="$21,110.72"/>
        <filter val="$21,982.00"/>
        <filter val="$21.85"/>
        <filter val="$212.03"/>
        <filter val="$212.63"/>
        <filter val="$216.21"/>
        <filter val="$22,997.70"/>
        <filter val="$22.32"/>
        <filter val="$224.00"/>
        <filter val="$224.96"/>
        <filter val="$23,184.06"/>
        <filter val="$23,510.00"/>
        <filter val="$23,595.10"/>
        <filter val="$23.00"/>
        <filter val="$231.15"/>
        <filter val="$238.23"/>
        <filter val="$24.79"/>
        <filter val="$249.56"/>
        <filter val="$25,600.00"/>
        <filter val="$25.95"/>
        <filter val="$261.60"/>
        <filter val="$268.20"/>
        <filter val="$27,785.50"/>
        <filter val="$27.60"/>
        <filter val="$278.10"/>
        <filter val="$279.91"/>
        <filter val="$28,307.78"/>
        <filter val="$29.91"/>
        <filter val="$296.77"/>
        <filter val="$299.82"/>
        <filter val="$3,000.00"/>
        <filter val="$3,077.03"/>
        <filter val="$3,116.66"/>
        <filter val="$3,200.00"/>
        <filter val="$3,506.86"/>
        <filter val="$3,800.83"/>
        <filter val="$3,902.10"/>
        <filter val="$3,989.74"/>
        <filter val="$3.08"/>
        <filter val="$3.82"/>
        <filter val="$30.00"/>
        <filter val="$30.20"/>
        <filter val="$304.00"/>
        <filter val="$305.61"/>
        <filter val="$312.39"/>
        <filter val="$318.72"/>
        <filter val="$32,249.69"/>
        <filter val="$34,074.92"/>
        <filter val="$34,422.00"/>
        <filter val="$34.08"/>
        <filter val="$347.25"/>
        <filter val="$358.09"/>
        <filter val="$36.44"/>
        <filter val="$360.00"/>
        <filter val="$371.20"/>
        <filter val="$386.12"/>
        <filter val="$39.48"/>
        <filter val="$396.80"/>
        <filter val="$4,129.91"/>
        <filter val="$4,167.82"/>
        <filter val="$4,208.86"/>
        <filter val="$4,216.08"/>
        <filter val="$4,511.70"/>
        <filter val="$4,646.40"/>
        <filter val="$4,650.00"/>
        <filter val="$4,836.00"/>
        <filter val="$4,875.95"/>
        <filter val="$4,911.12"/>
        <filter val="$40,000.00"/>
        <filter val="$40.70"/>
        <filter val="$408.24"/>
        <filter val="$41,353.73"/>
        <filter val="$43.24"/>
        <filter val="$439.68"/>
        <filter val="$445.03"/>
        <filter val="$45.12"/>
        <filter val="$46,427.29"/>
        <filter val="$46.34"/>
        <filter val="$46.40"/>
        <filter val="$475.26"/>
        <filter val="$5,039.31"/>
        <filter val="$5,208.89"/>
        <filter val="$5,271.83"/>
        <filter val="$5,797.59"/>
        <filter val="$5,829.38"/>
        <filter val="$5,955.36"/>
        <filter val="$5,990.00"/>
        <filter val="$5.22"/>
        <filter val="$5.98"/>
        <filter val="$509.00"/>
        <filter val="$51.85"/>
        <filter val="$512.00"/>
        <filter val="$52.19"/>
        <filter val="$523.26"/>
        <filter val="$539,091.52"/>
        <filter val="$54,300.29"/>
        <filter val="$55,650.00"/>
        <filter val="$569.22"/>
        <filter val="$57.14"/>
        <filter val="$572.96"/>
        <filter val="$580.80"/>
        <filter val="$59.00"/>
        <filter val="$595.20"/>
        <filter val="$599.55"/>
        <filter val="$6,210.00"/>
        <filter val="$6,257.22"/>
        <filter val="$6,329.25"/>
        <filter val="$6,337.17"/>
        <filter val="$6,400.00"/>
        <filter val="$6,568.68"/>
        <filter val="$6,647.56"/>
        <filter val="$6,755.50"/>
        <filter val="$6,850.00"/>
        <filter val="$6.90"/>
        <filter val="$62,713.00"/>
        <filter val="$639.92"/>
        <filter val="$64.00"/>
        <filter val="$64.37"/>
        <filter val="$641.52"/>
        <filter val="$65,000.00"/>
        <filter val="$65.32"/>
        <filter val="$65.74"/>
        <filter val="$66,176.94"/>
        <filter val="$66,610.00"/>
        <filter val="$66.81"/>
        <filter val="$67,220.00"/>
        <filter val="$673.18"/>
        <filter val="$675.76"/>
        <filter val="$68.12"/>
        <filter val="$7,505.70"/>
        <filter val="$7,677.80"/>
        <filter val="$7,856.32"/>
        <filter val="$7,870.50"/>
        <filter val="$7,968.69"/>
        <filter val="$70.14"/>
        <filter val="$71.00"/>
        <filter val="$71.30"/>
        <filter val="$72.37"/>
        <filter val="$75,000.00"/>
        <filter val="$76,480.58"/>
        <filter val="$76.84"/>
        <filter val="$774.79"/>
        <filter val="$78.76"/>
        <filter val="$8,426.59"/>
        <filter val="$8,861.25"/>
        <filter val="$80,018.00"/>
        <filter val="$810.48"/>
        <filter val="$827.06"/>
        <filter val="$83.72"/>
        <filter val="$851.08"/>
        <filter val="$852.14"/>
        <filter val="$874.98"/>
        <filter val="$877.74"/>
        <filter val="$9,251.94"/>
        <filter val="$9,600.00"/>
        <filter val="$9,646.20"/>
        <filter val="$9,662.07"/>
        <filter val="$9,864.72"/>
        <filter val="$9.00"/>
        <filter val="$9.20"/>
        <filter val="$91.96"/>
        <filter val="$92.80"/>
        <filter val="$92.93"/>
        <filter val="$928.53"/>
        <filter val="$943.34"/>
        <filter val="$96,054.00"/>
        <filter val="$96.72"/>
        <filter val="$96.90"/>
        <filter val="$965.76"/>
        <filter val="$974.86"/>
        <filter val="$985.98"/>
        <filter val="$99,750.90"/>
      </filters>
    </filterColumn>
    <filterColumn colId="8">
      <filters>
        <filter val="$(0.04)"/>
        <filter val="$(0.11)"/>
        <filter val="$(0.12)"/>
        <filter val="$(0.20)"/>
        <filter val="$(0.78)"/>
        <filter val="$(1,003.86)"/>
        <filter val="$(1,015.92)"/>
        <filter val="$(1,101.12)"/>
        <filter val="$(1,117.47)"/>
        <filter val="$(1,258.68)"/>
        <filter val="$(1,353.73)"/>
        <filter val="$(1,478.19)"/>
        <filter val="$(1,507.96)"/>
        <filter val="$(1,618.18)"/>
        <filter val="$(1,660.00)"/>
        <filter val="$(1,873.28)"/>
        <filter val="$(1.00)"/>
        <filter val="$(1.20)"/>
        <filter val="$(1.75)"/>
        <filter val="$(10,000.00)"/>
        <filter val="$(10,321.13)"/>
        <filter val="$(10.76)"/>
        <filter val="$(100.60)"/>
        <filter val="$(11,354.00)"/>
        <filter val="$(11.52)"/>
        <filter val="$(116.26)"/>
        <filter val="$(118.74)"/>
        <filter val="$(12.60)"/>
        <filter val="$(129.11)"/>
        <filter val="$(13.83)"/>
        <filter val="$(137.28)"/>
        <filter val="$(139.31)"/>
        <filter val="$(144.00)"/>
        <filter val="$(149.64)"/>
        <filter val="$(15,535.29)"/>
        <filter val="$(159.08)"/>
        <filter val="$(16.62)"/>
        <filter val="$(163.66)"/>
        <filter val="$(17,920.52)"/>
        <filter val="$(183.08)"/>
        <filter val="$(19.65)"/>
        <filter val="$(195.10)"/>
        <filter val="$(2,000.00)"/>
        <filter val="$(2,105.76)"/>
        <filter val="$(2,149.99)"/>
        <filter val="$(2,240.00)"/>
        <filter val="$(2,400.79)"/>
        <filter val="$(2,538.18)"/>
        <filter val="$(2,878.52)"/>
        <filter val="$(2,983.78)"/>
        <filter val="$(2.30)"/>
        <filter val="$(2.35)"/>
        <filter val="$(2.65)"/>
        <filter val="$(20.00)"/>
        <filter val="$(206.12)"/>
        <filter val="$(206.44)"/>
        <filter val="$(21,010.00)"/>
        <filter val="$(21.30)"/>
        <filter val="$(21.85)"/>
        <filter val="$(212.63)"/>
        <filter val="$(22.32)"/>
        <filter val="$(224.00)"/>
        <filter val="$(225.00)"/>
        <filter val="$(242.56)"/>
        <filter val="$(248.56)"/>
        <filter val="$(25.95)"/>
        <filter val="$(28.41)"/>
        <filter val="$(29.68)"/>
        <filter val="$(29.91)"/>
        <filter val="$(299.82)"/>
        <filter val="$(3,000.00)"/>
        <filter val="$(3,002.71)"/>
        <filter val="$(3,148.69)"/>
        <filter val="$(3,293.27)"/>
        <filter val="$(3,850.20)"/>
        <filter val="$(3,875.95)"/>
        <filter val="$(3,995.58)"/>
        <filter val="$(3.40)"/>
        <filter val="$(300.00)"/>
        <filter val="$(305.61)"/>
        <filter val="$(318.00)"/>
        <filter val="$(32,249.69)"/>
        <filter val="$(33.41)"/>
        <filter val="$(343.90)"/>
        <filter val="$(35.98)"/>
        <filter val="$(358.09)"/>
        <filter val="$(36.44)"/>
        <filter val="$(360.00)"/>
        <filter val="$(378.63)"/>
        <filter val="$(39,245.27)"/>
        <filter val="$(4,038.02)"/>
        <filter val="$(4,187.06)"/>
        <filter val="$(4,345.18)"/>
        <filter val="$(4,697.02)"/>
        <filter val="$(4,836.00)"/>
        <filter val="$(4.37)"/>
        <filter val="$(4.50)"/>
        <filter val="$(4.74)"/>
        <filter val="$(407.00)"/>
        <filter val="$(412.36)"/>
        <filter val="$(418.10)"/>
        <filter val="$(43,925.29)"/>
        <filter val="$(431.44)"/>
        <filter val="$(441.17)"/>
        <filter val="$(45.50)"/>
        <filter val="$(46.34)"/>
        <filter val="$(5,256.17)"/>
        <filter val="$(5,500.00)"/>
        <filter val="$(5.22)"/>
        <filter val="$(5.28)"/>
        <filter val="$(507.07)"/>
        <filter val="$(51.08)"/>
        <filter val="$(51.52)"/>
        <filter val="$(51.85)"/>
        <filter val="$(512.80)"/>
        <filter val="$(53.24)"/>
        <filter val="$(57.14)"/>
        <filter val="$(572.96)"/>
        <filter val="$(59.00)"/>
        <filter val="$(592.86)"/>
        <filter val="$(6,015.00)"/>
        <filter val="$(6,850.00)"/>
        <filter val="$(6.00)"/>
        <filter val="$(60.95)"/>
        <filter val="$(635.92)"/>
        <filter val="$(639.92)"/>
        <filter val="$(641.96)"/>
        <filter val="$(65.32)"/>
        <filter val="$(66.12)"/>
        <filter val="$(673.18)"/>
        <filter val="$(7,677.80)"/>
        <filter val="$(7,904.73)"/>
        <filter val="$(7.37)"/>
        <filter val="$(70.14)"/>
        <filter val="$(700.00)"/>
        <filter val="$(72.07)"/>
        <filter val="$(8,426.59)"/>
        <filter val="$(8,840.00)"/>
        <filter val="$(856.00)"/>
        <filter val="$(877.74)"/>
        <filter val="$(9.00)"/>
        <filter val="$(9.52)"/>
        <filter val="$(92.93)"/>
        <filter val="$(928.53)"/>
        <filter val="$(96.72)"/>
        <filter val="$0.09"/>
        <filter val="$0.10"/>
        <filter val="$0.11"/>
        <filter val="$0.32"/>
        <filter val="$1,000.00"/>
        <filter val="$1,095.61"/>
        <filter val="$1,127.00"/>
        <filter val="$1,245.26"/>
        <filter val="$1,276.00"/>
        <filter val="$1,327.40"/>
        <filter val="$1,467.00"/>
        <filter val="$1,472.30"/>
        <filter val="$1,500.00"/>
        <filter val="$1,526.00"/>
        <filter val="$1,555.00"/>
        <filter val="$1,600.00"/>
        <filter val="$1,784.48"/>
        <filter val="$1,906.08"/>
        <filter val="$1.25"/>
        <filter val="$1.40"/>
        <filter val="$10,000.00"/>
        <filter val="$10,762.03"/>
        <filter val="$10.88"/>
        <filter val="$11,332.50"/>
        <filter val="$11,730.00"/>
        <filter val="$11,800.00"/>
        <filter val="$11,881.00"/>
        <filter val="$117.00"/>
        <filter val="$118.24"/>
        <filter val="$127.00"/>
        <filter val="$13,458.00"/>
        <filter val="$13.04"/>
        <filter val="$14,180.00"/>
        <filter val="$15,000.00"/>
        <filter val="$15,215.00"/>
        <filter val="$15,713.50"/>
        <filter val="$15.08"/>
        <filter val="$150.00"/>
        <filter val="$16,186.62"/>
        <filter val="$16,491.04"/>
        <filter val="$161.24"/>
        <filter val="$172.94"/>
        <filter val="$18,361.00"/>
        <filter val="$18.08"/>
        <filter val="$19,219.20"/>
        <filter val="$198.05"/>
        <filter val="$2,000.00"/>
        <filter val="$2,051.00"/>
        <filter val="$2,160.64"/>
        <filter val="$2,500.00"/>
        <filter val="$2,500.50"/>
        <filter val="$2,644.50"/>
        <filter val="$2,679.00"/>
        <filter val="$2,679.59"/>
        <filter val="$2,744.44"/>
        <filter val="$2,857.16"/>
        <filter val="$2,971.07"/>
        <filter val="$2.76"/>
        <filter val="$2.88"/>
        <filter val="$2.92"/>
        <filter val="$20,000.00"/>
        <filter val="$200.00"/>
        <filter val="$208.00"/>
        <filter val="$21,002.14"/>
        <filter val="$215.68"/>
        <filter val="$222.76"/>
        <filter val="$231.20"/>
        <filter val="$24,350.00"/>
        <filter val="$244.61"/>
        <filter val="$250.45"/>
        <filter val="$26,467.59"/>
        <filter val="$262.72"/>
        <filter val="$28.18"/>
        <filter val="$29,731.80"/>
        <filter val="$29,895.92"/>
        <filter val="$3,000.00"/>
        <filter val="$3,000.26"/>
        <filter val="$3,018.00"/>
        <filter val="$3,120.01"/>
        <filter val="$3,187.61"/>
        <filter val="$3,200.01"/>
        <filter val="$3,535.88"/>
        <filter val="$3.10"/>
        <filter val="$300.00"/>
        <filter val="$31,730.10"/>
        <filter val="$326.26"/>
        <filter val="$33.32"/>
        <filter val="$35,000.00"/>
        <filter val="$350.00"/>
        <filter val="$37,561.27"/>
        <filter val="$38,770.02"/>
        <filter val="$387.88"/>
        <filter val="$388.08"/>
        <filter val="$39,568.00"/>
        <filter val="$39,703.23"/>
        <filter val="$391.27"/>
        <filter val="$4,010.00"/>
        <filter val="$4,365.27"/>
        <filter val="$4,368.64"/>
        <filter val="$4,700.00"/>
        <filter val="$4,821.00"/>
        <filter val="$4.18"/>
        <filter val="$4.30"/>
        <filter val="$44,609.94"/>
        <filter val="$45,500.00"/>
        <filter val="$46.28"/>
        <filter val="$48.74"/>
        <filter val="$5,140.00"/>
        <filter val="$5,299.65"/>
        <filter val="$5,316.00"/>
        <filter val="$5,522.00"/>
        <filter val="$5,784.12"/>
        <filter val="$5,791.31"/>
        <filter val="$5,966.16"/>
        <filter val="$5.52"/>
        <filter val="$50,000.00"/>
        <filter val="$50.00"/>
        <filter val="$505.28"/>
        <filter val="$51.08"/>
        <filter val="$512.33"/>
        <filter val="$52,940.00"/>
        <filter val="$54.76"/>
        <filter val="$56.08"/>
        <filter val="$594.00"/>
        <filter val="$6,293.15"/>
        <filter val="$6,372.00"/>
        <filter val="$6,487.36"/>
        <filter val="$6,539.00"/>
        <filter val="$6,859.30"/>
        <filter val="$6.00"/>
        <filter val="$6.14"/>
        <filter val="$60.00"/>
        <filter val="$600.00"/>
        <filter val="$61.00"/>
        <filter val="$63.32"/>
        <filter val="$65,000.00"/>
        <filter val="$691.09"/>
        <filter val="$696.80"/>
        <filter val="$7,128.75"/>
        <filter val="$7,129.50"/>
        <filter val="$7,796.58"/>
        <filter val="$7,808.00"/>
        <filter val="$70.00"/>
        <filter val="$750.00"/>
        <filter val="$750.28"/>
        <filter val="$8,000.00"/>
        <filter val="$8,533.00"/>
        <filter val="$8.88"/>
        <filter val="$80.00"/>
        <filter val="$805.00"/>
        <filter val="$83.79"/>
        <filter val="$838.00"/>
        <filter val="$860.00"/>
        <filter val="$87.44"/>
        <filter val="$87.97"/>
        <filter val="$88.00"/>
        <filter val="$9,005.53"/>
        <filter val="$9,768.00"/>
        <filter val="$9,900.00"/>
        <filter val="$9.52"/>
        <filter val="$90,000.00"/>
        <filter val="$978.30"/>
        <filter val="$98.00"/>
      </filters>
    </filterColumn>
  </autoFilter>
  <pageMargins left="0.7" right="0.7" top="0.75" bottom="0.75" header="0.3" footer="0.3"/>
  <pageSetup scale="58"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4A64AC-C6AB-4875-ABB7-5FE3B1FE3446}">
  <sheetPr>
    <pageSetUpPr fitToPage="1"/>
  </sheetPr>
  <dimension ref="A1:H45"/>
  <sheetViews>
    <sheetView zoomScale="92" zoomScaleNormal="130" workbookViewId="0">
      <selection activeCell="G32" sqref="G32"/>
    </sheetView>
  </sheetViews>
  <sheetFormatPr defaultRowHeight="15" x14ac:dyDescent="0.25"/>
  <cols>
    <col min="1" max="1" width="46.42578125" bestFit="1" customWidth="1"/>
    <col min="2" max="2" width="13.5703125" customWidth="1"/>
    <col min="3" max="3" width="13.7109375" customWidth="1"/>
    <col min="4" max="4" width="48.28515625" customWidth="1"/>
    <col min="6" max="6" width="13.7109375" customWidth="1"/>
    <col min="7" max="7" width="16.42578125" customWidth="1"/>
    <col min="8" max="8" width="41.85546875" customWidth="1"/>
  </cols>
  <sheetData>
    <row r="1" spans="1:8" x14ac:dyDescent="0.25">
      <c r="A1" s="50" t="s">
        <v>41</v>
      </c>
      <c r="B1" s="50"/>
      <c r="C1" s="50"/>
      <c r="D1" s="50"/>
      <c r="H1" s="1"/>
    </row>
    <row r="2" spans="1:8" x14ac:dyDescent="0.25">
      <c r="A2" s="50" t="s">
        <v>224</v>
      </c>
      <c r="B2" s="50"/>
      <c r="C2" s="50"/>
      <c r="D2" s="50"/>
      <c r="H2" s="1"/>
    </row>
    <row r="3" spans="1:8" x14ac:dyDescent="0.25">
      <c r="A3" s="51" t="s">
        <v>354</v>
      </c>
      <c r="B3" s="51"/>
      <c r="C3" s="51"/>
      <c r="D3" s="51"/>
      <c r="H3" s="1"/>
    </row>
    <row r="4" spans="1:8" ht="15.75" thickBot="1" x14ac:dyDescent="0.3">
      <c r="A4" s="37"/>
      <c r="B4" s="37"/>
      <c r="C4" s="37"/>
      <c r="D4" s="37"/>
      <c r="H4" s="1"/>
    </row>
    <row r="5" spans="1:8" x14ac:dyDescent="0.25">
      <c r="A5" s="33" t="s">
        <v>42</v>
      </c>
      <c r="B5" s="34" t="s">
        <v>43</v>
      </c>
      <c r="C5" s="35" t="s">
        <v>44</v>
      </c>
      <c r="D5" s="34" t="s">
        <v>45</v>
      </c>
      <c r="F5" s="55"/>
      <c r="G5" s="56" t="s">
        <v>354</v>
      </c>
      <c r="H5" s="57" t="s">
        <v>416</v>
      </c>
    </row>
    <row r="6" spans="1:8" x14ac:dyDescent="0.25">
      <c r="A6" t="s">
        <v>177</v>
      </c>
      <c r="B6" s="40">
        <v>45422</v>
      </c>
      <c r="C6" s="28">
        <v>170041.13</v>
      </c>
      <c r="D6" s="1" t="s">
        <v>46</v>
      </c>
      <c r="E6">
        <v>11000</v>
      </c>
      <c r="F6" s="58">
        <v>11000</v>
      </c>
      <c r="G6" s="54">
        <v>170041.13</v>
      </c>
      <c r="H6" s="59">
        <v>170041.12</v>
      </c>
    </row>
    <row r="7" spans="1:8" x14ac:dyDescent="0.25">
      <c r="A7" t="s">
        <v>358</v>
      </c>
      <c r="B7" s="40">
        <v>45426</v>
      </c>
      <c r="C7" s="28">
        <v>10</v>
      </c>
      <c r="D7" s="1" t="s">
        <v>356</v>
      </c>
      <c r="E7">
        <v>21000</v>
      </c>
      <c r="F7" s="58">
        <v>21000</v>
      </c>
      <c r="G7" s="54">
        <v>1958.26</v>
      </c>
      <c r="H7" s="59">
        <v>9303.6</v>
      </c>
    </row>
    <row r="8" spans="1:8" x14ac:dyDescent="0.25">
      <c r="A8" t="s">
        <v>195</v>
      </c>
      <c r="B8" s="40">
        <v>45422</v>
      </c>
      <c r="C8" s="28">
        <v>1948.26</v>
      </c>
      <c r="D8" s="1" t="s">
        <v>344</v>
      </c>
      <c r="E8">
        <v>21000</v>
      </c>
      <c r="F8" s="58">
        <v>23000</v>
      </c>
      <c r="G8" s="54">
        <v>10</v>
      </c>
      <c r="H8" s="59">
        <v>0</v>
      </c>
    </row>
    <row r="9" spans="1:8" x14ac:dyDescent="0.25">
      <c r="A9" t="s">
        <v>252</v>
      </c>
      <c r="B9" s="40">
        <v>45434</v>
      </c>
      <c r="C9" s="28">
        <v>10</v>
      </c>
      <c r="D9" s="32" t="s">
        <v>253</v>
      </c>
      <c r="E9">
        <v>23000</v>
      </c>
      <c r="F9" s="58">
        <v>23013</v>
      </c>
      <c r="G9" s="54">
        <v>100</v>
      </c>
      <c r="H9" s="59">
        <v>100</v>
      </c>
    </row>
    <row r="10" spans="1:8" x14ac:dyDescent="0.25">
      <c r="A10" t="s">
        <v>355</v>
      </c>
      <c r="B10" s="40">
        <v>45426</v>
      </c>
      <c r="C10" s="28">
        <v>100</v>
      </c>
      <c r="D10" s="1" t="s">
        <v>357</v>
      </c>
      <c r="E10">
        <v>23013</v>
      </c>
      <c r="F10" s="58">
        <v>24101</v>
      </c>
      <c r="G10" s="54">
        <v>2457.46</v>
      </c>
      <c r="H10" s="59">
        <v>8191.52</v>
      </c>
    </row>
    <row r="11" spans="1:8" x14ac:dyDescent="0.25">
      <c r="A11" t="s">
        <v>254</v>
      </c>
      <c r="B11" s="40">
        <v>45432</v>
      </c>
      <c r="C11" s="28">
        <v>2457.46</v>
      </c>
      <c r="D11" s="1" t="s">
        <v>350</v>
      </c>
      <c r="E11">
        <v>24101</v>
      </c>
      <c r="F11" s="58">
        <v>24106</v>
      </c>
      <c r="G11" s="54">
        <v>11734.88</v>
      </c>
      <c r="H11" s="59">
        <v>1918.51</v>
      </c>
    </row>
    <row r="12" spans="1:8" x14ac:dyDescent="0.25">
      <c r="A12" t="s">
        <v>359</v>
      </c>
      <c r="B12" s="40">
        <v>45429</v>
      </c>
      <c r="C12" s="28">
        <v>11734.88</v>
      </c>
      <c r="D12" s="1" t="s">
        <v>347</v>
      </c>
      <c r="E12">
        <v>24106</v>
      </c>
      <c r="F12" s="58">
        <v>24174</v>
      </c>
      <c r="G12" s="54">
        <v>2658.39</v>
      </c>
      <c r="H12" s="59">
        <v>9188.39</v>
      </c>
    </row>
    <row r="13" spans="1:8" x14ac:dyDescent="0.25">
      <c r="A13" t="s">
        <v>348</v>
      </c>
      <c r="B13" s="40">
        <v>45441</v>
      </c>
      <c r="C13" s="28">
        <v>2658.39</v>
      </c>
      <c r="D13" s="1" t="s">
        <v>351</v>
      </c>
      <c r="E13">
        <v>24174</v>
      </c>
      <c r="F13" s="58">
        <v>24174</v>
      </c>
      <c r="G13" s="54">
        <v>1809.93</v>
      </c>
      <c r="H13" s="59">
        <v>0</v>
      </c>
    </row>
    <row r="14" spans="1:8" x14ac:dyDescent="0.25">
      <c r="A14" t="s">
        <v>360</v>
      </c>
      <c r="B14" s="40">
        <v>45432</v>
      </c>
      <c r="C14" s="28">
        <v>1809.93</v>
      </c>
      <c r="D14" s="1" t="s">
        <v>349</v>
      </c>
      <c r="E14">
        <v>24174</v>
      </c>
      <c r="F14" s="58">
        <v>24189</v>
      </c>
      <c r="G14" s="54">
        <v>4250.34</v>
      </c>
      <c r="H14" s="59">
        <v>625.02</v>
      </c>
    </row>
    <row r="15" spans="1:8" x14ac:dyDescent="0.25">
      <c r="A15" t="s">
        <v>352</v>
      </c>
      <c r="B15" s="40">
        <v>45413</v>
      </c>
      <c r="C15" s="28">
        <v>4250.34</v>
      </c>
      <c r="D15" s="1" t="s">
        <v>343</v>
      </c>
      <c r="E15">
        <v>24189</v>
      </c>
      <c r="F15" s="58">
        <v>24330</v>
      </c>
      <c r="G15" s="54">
        <v>0</v>
      </c>
      <c r="H15" s="59">
        <v>140357.14000000001</v>
      </c>
    </row>
    <row r="16" spans="1:8" x14ac:dyDescent="0.25">
      <c r="A16" t="s">
        <v>353</v>
      </c>
      <c r="B16" s="40">
        <v>45427</v>
      </c>
      <c r="C16" s="28">
        <v>2134.3000000000002</v>
      </c>
      <c r="D16" s="1" t="s">
        <v>345</v>
      </c>
      <c r="E16">
        <v>25153</v>
      </c>
      <c r="F16" s="58">
        <v>27407</v>
      </c>
      <c r="G16" s="54">
        <v>0</v>
      </c>
      <c r="H16" s="59">
        <v>27394.83</v>
      </c>
    </row>
    <row r="17" spans="1:8" x14ac:dyDescent="0.25">
      <c r="A17" t="s">
        <v>353</v>
      </c>
      <c r="B17" s="40">
        <v>45428</v>
      </c>
      <c r="C17" s="28">
        <v>54.26</v>
      </c>
      <c r="D17" s="1" t="s">
        <v>346</v>
      </c>
      <c r="E17">
        <v>25153</v>
      </c>
      <c r="F17" s="58">
        <v>27502</v>
      </c>
      <c r="G17" s="54">
        <v>0</v>
      </c>
      <c r="H17" s="59">
        <v>97977</v>
      </c>
    </row>
    <row r="18" spans="1:8" ht="15.75" thickBot="1" x14ac:dyDescent="0.3">
      <c r="A18" t="s">
        <v>179</v>
      </c>
      <c r="B18" s="40">
        <v>45441</v>
      </c>
      <c r="C18" s="28">
        <v>17.97</v>
      </c>
      <c r="D18" s="1" t="s">
        <v>178</v>
      </c>
      <c r="E18">
        <v>31600</v>
      </c>
      <c r="F18" s="60">
        <v>31600</v>
      </c>
      <c r="G18" s="61">
        <v>17.97</v>
      </c>
      <c r="H18" s="62">
        <v>0</v>
      </c>
    </row>
    <row r="21" spans="1:8" x14ac:dyDescent="0.25">
      <c r="B21" s="24" t="s">
        <v>216</v>
      </c>
      <c r="C21" s="36">
        <f>SUM(C6:C20)</f>
        <v>197226.92</v>
      </c>
      <c r="D21" s="28"/>
    </row>
    <row r="23" spans="1:8" x14ac:dyDescent="0.25">
      <c r="A23" s="50" t="s">
        <v>41</v>
      </c>
      <c r="B23" s="50"/>
      <c r="C23" s="50"/>
      <c r="D23" s="50"/>
    </row>
    <row r="24" spans="1:8" x14ac:dyDescent="0.25">
      <c r="A24" s="50" t="s">
        <v>224</v>
      </c>
      <c r="B24" s="50"/>
      <c r="C24" s="50"/>
      <c r="D24" s="50"/>
    </row>
    <row r="25" spans="1:8" x14ac:dyDescent="0.25">
      <c r="A25" s="51" t="s">
        <v>416</v>
      </c>
      <c r="B25" s="51"/>
      <c r="C25" s="51"/>
      <c r="D25" s="51"/>
    </row>
    <row r="26" spans="1:8" x14ac:dyDescent="0.25">
      <c r="A26" s="37"/>
      <c r="B26" s="37"/>
      <c r="C26" s="37"/>
      <c r="D26" s="37"/>
    </row>
    <row r="27" spans="1:8" x14ac:dyDescent="0.25">
      <c r="A27" s="33" t="s">
        <v>42</v>
      </c>
      <c r="B27" s="34" t="s">
        <v>43</v>
      </c>
      <c r="C27" s="35" t="s">
        <v>44</v>
      </c>
      <c r="D27" s="34" t="s">
        <v>45</v>
      </c>
    </row>
    <row r="28" spans="1:8" x14ac:dyDescent="0.25">
      <c r="A28" t="s">
        <v>177</v>
      </c>
      <c r="B28" s="40">
        <v>45457</v>
      </c>
      <c r="C28" s="28">
        <v>170041.12</v>
      </c>
      <c r="D28" s="1" t="s">
        <v>46</v>
      </c>
      <c r="E28">
        <v>11000</v>
      </c>
    </row>
    <row r="29" spans="1:8" x14ac:dyDescent="0.25">
      <c r="A29" t="s">
        <v>195</v>
      </c>
      <c r="B29" s="40">
        <v>45450</v>
      </c>
      <c r="C29" s="28">
        <v>4810.08</v>
      </c>
      <c r="D29" s="1" t="s">
        <v>405</v>
      </c>
      <c r="E29">
        <v>21000</v>
      </c>
    </row>
    <row r="30" spans="1:8" x14ac:dyDescent="0.25">
      <c r="A30" t="s">
        <v>195</v>
      </c>
      <c r="B30" s="40">
        <v>45471</v>
      </c>
      <c r="C30" s="28">
        <v>4493.5200000000004</v>
      </c>
      <c r="D30" s="1" t="s">
        <v>414</v>
      </c>
      <c r="E30">
        <v>21000</v>
      </c>
    </row>
    <row r="31" spans="1:8" x14ac:dyDescent="0.25">
      <c r="A31" t="s">
        <v>355</v>
      </c>
      <c r="B31" s="40">
        <v>45461</v>
      </c>
      <c r="C31" s="28">
        <v>100</v>
      </c>
      <c r="D31" s="1" t="s">
        <v>357</v>
      </c>
      <c r="E31">
        <v>23013</v>
      </c>
    </row>
    <row r="32" spans="1:8" x14ac:dyDescent="0.25">
      <c r="A32" t="s">
        <v>254</v>
      </c>
      <c r="B32" s="40">
        <v>45469</v>
      </c>
      <c r="C32" s="28">
        <v>8191.52</v>
      </c>
      <c r="D32" s="1" t="s">
        <v>411</v>
      </c>
      <c r="E32">
        <v>24101</v>
      </c>
    </row>
    <row r="33" spans="1:5" x14ac:dyDescent="0.25">
      <c r="A33" t="s">
        <v>359</v>
      </c>
      <c r="B33" s="40">
        <v>45447</v>
      </c>
      <c r="C33" s="28">
        <v>1918.51</v>
      </c>
      <c r="D33" s="1" t="s">
        <v>402</v>
      </c>
      <c r="E33">
        <v>24106</v>
      </c>
    </row>
    <row r="34" spans="1:5" x14ac:dyDescent="0.25">
      <c r="A34" t="s">
        <v>359</v>
      </c>
      <c r="B34" s="40">
        <v>45471</v>
      </c>
      <c r="C34" s="28">
        <v>7269.88</v>
      </c>
      <c r="D34" s="1" t="s">
        <v>415</v>
      </c>
      <c r="E34">
        <v>24106</v>
      </c>
    </row>
    <row r="35" spans="1:5" x14ac:dyDescent="0.25">
      <c r="A35" t="s">
        <v>408</v>
      </c>
      <c r="B35" s="40">
        <v>45467</v>
      </c>
      <c r="C35" s="28">
        <v>625.04999999999995</v>
      </c>
      <c r="D35" s="1" t="s">
        <v>409</v>
      </c>
      <c r="E35">
        <v>24189</v>
      </c>
    </row>
    <row r="36" spans="1:5" x14ac:dyDescent="0.25">
      <c r="A36" t="s">
        <v>406</v>
      </c>
      <c r="B36" s="40">
        <v>45455</v>
      </c>
      <c r="C36" s="28">
        <v>136439.42000000001</v>
      </c>
      <c r="D36" s="1" t="s">
        <v>407</v>
      </c>
      <c r="E36">
        <v>24330</v>
      </c>
    </row>
    <row r="37" spans="1:5" x14ac:dyDescent="0.25">
      <c r="A37" t="s">
        <v>406</v>
      </c>
      <c r="B37" s="40">
        <v>45467</v>
      </c>
      <c r="C37" s="28">
        <v>3917.72</v>
      </c>
      <c r="D37" s="1" t="s">
        <v>410</v>
      </c>
      <c r="E37">
        <v>24330</v>
      </c>
    </row>
    <row r="38" spans="1:5" x14ac:dyDescent="0.25">
      <c r="A38" t="s">
        <v>403</v>
      </c>
      <c r="B38" s="40">
        <v>45447</v>
      </c>
      <c r="C38" s="28">
        <v>27394.83</v>
      </c>
      <c r="D38" s="1" t="s">
        <v>404</v>
      </c>
      <c r="E38">
        <v>27407</v>
      </c>
    </row>
    <row r="39" spans="1:5" x14ac:dyDescent="0.25">
      <c r="A39" t="s">
        <v>412</v>
      </c>
      <c r="B39" s="40">
        <v>45469</v>
      </c>
      <c r="C39" s="28">
        <v>97977</v>
      </c>
      <c r="D39" s="1" t="s">
        <v>413</v>
      </c>
      <c r="E39">
        <v>27502</v>
      </c>
    </row>
    <row r="40" spans="1:5" x14ac:dyDescent="0.25">
      <c r="B40" s="40"/>
      <c r="C40" s="28"/>
      <c r="D40" s="1"/>
    </row>
    <row r="41" spans="1:5" x14ac:dyDescent="0.25">
      <c r="B41" s="23"/>
      <c r="C41" s="30"/>
      <c r="D41" s="32"/>
    </row>
    <row r="42" spans="1:5" x14ac:dyDescent="0.25">
      <c r="B42" s="23"/>
      <c r="C42" s="30"/>
      <c r="D42" s="1"/>
    </row>
    <row r="45" spans="1:5" x14ac:dyDescent="0.25">
      <c r="B45" s="24" t="s">
        <v>216</v>
      </c>
      <c r="C45" s="36">
        <f>SUM(C28:C44)</f>
        <v>463178.64999999997</v>
      </c>
      <c r="D45" s="28"/>
    </row>
  </sheetData>
  <sortState xmlns:xlrd2="http://schemas.microsoft.com/office/spreadsheetml/2017/richdata2" ref="A28:D39">
    <sortCondition ref="A28:A39"/>
  </sortState>
  <mergeCells count="6">
    <mergeCell ref="A25:D25"/>
    <mergeCell ref="A1:D1"/>
    <mergeCell ref="A2:D2"/>
    <mergeCell ref="A3:D3"/>
    <mergeCell ref="A23:D23"/>
    <mergeCell ref="A24:D24"/>
  </mergeCells>
  <phoneticPr fontId="9" type="noConversion"/>
  <pageMargins left="0.7" right="0.7" top="0.75" bottom="0.75" header="0.3" footer="0.3"/>
  <pageSetup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FB32BD-7BA9-42CE-AB4F-A27637326030}">
  <sheetPr filterMode="1">
    <pageSetUpPr fitToPage="1"/>
  </sheetPr>
  <dimension ref="A1:R494"/>
  <sheetViews>
    <sheetView topLeftCell="E1" zoomScale="106" zoomScaleNormal="100" workbookViewId="0">
      <pane ySplit="1" topLeftCell="A480" activePane="bottomLeft" state="frozen"/>
      <selection pane="bottomLeft" activeCell="M500" sqref="M500"/>
    </sheetView>
  </sheetViews>
  <sheetFormatPr defaultRowHeight="15" x14ac:dyDescent="0.25"/>
  <cols>
    <col min="1" max="1" width="86.28515625" style="1" customWidth="1"/>
    <col min="2" max="2" width="19" style="43" customWidth="1"/>
    <col min="3" max="3" width="16.28515625" style="44" customWidth="1"/>
    <col min="4" max="5" width="16.28515625" style="28" customWidth="1"/>
    <col min="6" max="6" width="9.28515625" style="28" bestFit="1" customWidth="1"/>
    <col min="7" max="7" width="16" style="28" customWidth="1"/>
    <col min="8" max="8" width="32.28515625" customWidth="1"/>
    <col min="9" max="9" width="9.140625" style="1"/>
    <col min="10" max="10" width="16.85546875" style="1" customWidth="1"/>
    <col min="12" max="12" width="32.28515625" customWidth="1"/>
    <col min="13" max="13" width="19.85546875" style="28" customWidth="1"/>
    <col min="14" max="14" width="33.7109375" customWidth="1"/>
    <col min="15" max="16" width="13.7109375" style="1" customWidth="1"/>
    <col min="17" max="17" width="54.7109375" customWidth="1"/>
    <col min="18" max="18" width="9.140625" style="1"/>
  </cols>
  <sheetData>
    <row r="1" spans="1:18" s="41" customFormat="1" x14ac:dyDescent="0.25">
      <c r="A1" s="39" t="s">
        <v>255</v>
      </c>
      <c r="B1" s="63" t="s">
        <v>51</v>
      </c>
      <c r="C1" s="63" t="s">
        <v>52</v>
      </c>
      <c r="D1" s="63" t="s">
        <v>53</v>
      </c>
      <c r="E1" s="63" t="s">
        <v>54</v>
      </c>
      <c r="F1" s="64" t="s">
        <v>55</v>
      </c>
      <c r="G1" s="41" t="s">
        <v>56</v>
      </c>
      <c r="H1" s="65" t="s">
        <v>256</v>
      </c>
      <c r="I1" s="65" t="s">
        <v>47</v>
      </c>
      <c r="J1" s="65" t="s">
        <v>48</v>
      </c>
      <c r="K1" s="65" t="s">
        <v>49</v>
      </c>
      <c r="L1" s="39" t="s">
        <v>50</v>
      </c>
      <c r="M1" s="42" t="s">
        <v>57</v>
      </c>
      <c r="N1" s="41" t="s">
        <v>42</v>
      </c>
      <c r="O1" s="65" t="s">
        <v>58</v>
      </c>
      <c r="P1" s="66" t="s">
        <v>59</v>
      </c>
      <c r="Q1" s="39" t="s">
        <v>209</v>
      </c>
      <c r="R1" s="65" t="s">
        <v>257</v>
      </c>
    </row>
    <row r="2" spans="1:18" x14ac:dyDescent="0.25">
      <c r="A2" t="s">
        <v>261</v>
      </c>
      <c r="B2" s="67">
        <v>750.6</v>
      </c>
      <c r="C2" s="67">
        <v>0</v>
      </c>
      <c r="D2" s="67">
        <v>0</v>
      </c>
      <c r="E2" s="67">
        <v>0</v>
      </c>
      <c r="F2" s="68">
        <v>1</v>
      </c>
      <c r="G2" s="1" t="s">
        <v>417</v>
      </c>
      <c r="H2" s="69">
        <v>45446</v>
      </c>
      <c r="I2" s="32">
        <v>0</v>
      </c>
      <c r="J2" s="69">
        <v>45448</v>
      </c>
      <c r="K2" s="32">
        <v>2024040</v>
      </c>
      <c r="L2" t="s">
        <v>262</v>
      </c>
      <c r="M2" s="28">
        <v>750.6</v>
      </c>
      <c r="N2" s="1" t="s">
        <v>82</v>
      </c>
      <c r="O2" s="32">
        <v>1263</v>
      </c>
      <c r="P2" s="69">
        <v>45448</v>
      </c>
      <c r="Q2" t="s">
        <v>261</v>
      </c>
      <c r="R2" s="32" t="s">
        <v>263</v>
      </c>
    </row>
    <row r="3" spans="1:18" x14ac:dyDescent="0.25">
      <c r="A3" t="s">
        <v>418</v>
      </c>
      <c r="B3" s="67">
        <v>0</v>
      </c>
      <c r="C3" s="67">
        <v>0</v>
      </c>
      <c r="D3" s="67">
        <v>0</v>
      </c>
      <c r="E3" s="67">
        <v>0</v>
      </c>
      <c r="F3" s="68">
        <v>0</v>
      </c>
      <c r="G3" s="1" t="s">
        <v>419</v>
      </c>
      <c r="H3" s="69">
        <v>45469</v>
      </c>
      <c r="I3" s="32">
        <v>0</v>
      </c>
      <c r="J3" s="69">
        <v>45471</v>
      </c>
      <c r="K3" s="32">
        <v>2024063</v>
      </c>
      <c r="L3" t="s">
        <v>420</v>
      </c>
      <c r="M3" s="28">
        <v>0</v>
      </c>
      <c r="N3" s="1" t="s">
        <v>421</v>
      </c>
      <c r="O3" s="32">
        <v>1293</v>
      </c>
      <c r="P3" s="69">
        <v>45471</v>
      </c>
      <c r="Q3" t="s">
        <v>418</v>
      </c>
      <c r="R3" s="32" t="s">
        <v>263</v>
      </c>
    </row>
    <row r="4" spans="1:18" x14ac:dyDescent="0.25">
      <c r="A4" t="s">
        <v>422</v>
      </c>
      <c r="B4" s="67">
        <v>149.99</v>
      </c>
      <c r="C4" s="67">
        <v>0</v>
      </c>
      <c r="D4" s="67">
        <v>0</v>
      </c>
      <c r="E4" s="67">
        <v>0</v>
      </c>
      <c r="F4" s="68">
        <v>2</v>
      </c>
      <c r="G4" s="1" t="s">
        <v>419</v>
      </c>
      <c r="H4" s="69">
        <v>45469</v>
      </c>
      <c r="I4" s="32">
        <v>0</v>
      </c>
      <c r="J4" s="69">
        <v>45471</v>
      </c>
      <c r="K4" s="32">
        <v>2024063</v>
      </c>
      <c r="L4" t="s">
        <v>420</v>
      </c>
      <c r="M4" s="28">
        <v>299.98</v>
      </c>
      <c r="N4" s="1" t="s">
        <v>423</v>
      </c>
      <c r="O4" s="32">
        <v>1293</v>
      </c>
      <c r="P4" s="69">
        <v>45471</v>
      </c>
      <c r="Q4" t="s">
        <v>422</v>
      </c>
      <c r="R4" s="32" t="s">
        <v>263</v>
      </c>
    </row>
    <row r="5" spans="1:18" x14ac:dyDescent="0.25">
      <c r="A5" t="s">
        <v>424</v>
      </c>
      <c r="B5" s="67">
        <v>2552</v>
      </c>
      <c r="C5" s="67">
        <v>0</v>
      </c>
      <c r="D5" s="67">
        <v>0</v>
      </c>
      <c r="E5" s="67">
        <v>0</v>
      </c>
      <c r="F5" s="68">
        <v>1</v>
      </c>
      <c r="G5" s="1" t="s">
        <v>425</v>
      </c>
      <c r="H5" s="69">
        <v>45469</v>
      </c>
      <c r="I5" s="32">
        <v>0</v>
      </c>
      <c r="J5" s="69">
        <v>45471</v>
      </c>
      <c r="K5" s="32">
        <v>2024008</v>
      </c>
      <c r="L5" t="s">
        <v>420</v>
      </c>
      <c r="M5" s="28">
        <v>2552</v>
      </c>
      <c r="N5" s="1" t="s">
        <v>82</v>
      </c>
      <c r="O5" s="32">
        <v>1293</v>
      </c>
      <c r="P5" s="69">
        <v>45471</v>
      </c>
      <c r="Q5" t="s">
        <v>424</v>
      </c>
      <c r="R5" s="32" t="s">
        <v>263</v>
      </c>
    </row>
    <row r="6" spans="1:18" x14ac:dyDescent="0.25">
      <c r="A6" t="s">
        <v>426</v>
      </c>
      <c r="B6" s="67">
        <v>23.49</v>
      </c>
      <c r="C6" s="67">
        <v>0</v>
      </c>
      <c r="D6" s="67">
        <v>0</v>
      </c>
      <c r="E6" s="67">
        <v>2.66</v>
      </c>
      <c r="F6" s="68">
        <v>4</v>
      </c>
      <c r="G6" s="1" t="s">
        <v>427</v>
      </c>
      <c r="H6" s="69">
        <v>45463</v>
      </c>
      <c r="I6" s="32">
        <v>0</v>
      </c>
      <c r="J6" s="69">
        <v>45463</v>
      </c>
      <c r="K6" s="32">
        <v>2024181</v>
      </c>
      <c r="L6" t="s">
        <v>384</v>
      </c>
      <c r="M6" s="28">
        <v>96.62</v>
      </c>
      <c r="N6" s="1" t="s">
        <v>166</v>
      </c>
      <c r="O6" s="32">
        <v>1277</v>
      </c>
      <c r="P6" s="69">
        <v>45463</v>
      </c>
      <c r="Q6" t="s">
        <v>426</v>
      </c>
      <c r="R6" s="32" t="s">
        <v>263</v>
      </c>
    </row>
    <row r="7" spans="1:18" x14ac:dyDescent="0.25">
      <c r="A7" t="s">
        <v>428</v>
      </c>
      <c r="B7" s="67">
        <v>15.99</v>
      </c>
      <c r="C7" s="67">
        <v>0</v>
      </c>
      <c r="D7" s="67">
        <v>0</v>
      </c>
      <c r="E7" s="67">
        <v>0.45</v>
      </c>
      <c r="F7" s="68">
        <v>1</v>
      </c>
      <c r="G7" s="1" t="s">
        <v>427</v>
      </c>
      <c r="H7" s="69">
        <v>45463</v>
      </c>
      <c r="I7" s="32">
        <v>0</v>
      </c>
      <c r="J7" s="69">
        <v>45463</v>
      </c>
      <c r="K7" s="32">
        <v>2024181</v>
      </c>
      <c r="L7" t="s">
        <v>384</v>
      </c>
      <c r="M7" s="28">
        <v>16.440000000000001</v>
      </c>
      <c r="N7" s="1" t="s">
        <v>429</v>
      </c>
      <c r="O7" s="32">
        <v>1277</v>
      </c>
      <c r="P7" s="69">
        <v>45463</v>
      </c>
      <c r="Q7" t="s">
        <v>428</v>
      </c>
      <c r="R7" s="32" t="s">
        <v>388</v>
      </c>
    </row>
    <row r="8" spans="1:18" x14ac:dyDescent="0.25">
      <c r="A8" t="s">
        <v>430</v>
      </c>
      <c r="B8" s="67">
        <v>49.99</v>
      </c>
      <c r="C8" s="67">
        <v>0</v>
      </c>
      <c r="D8" s="67">
        <v>0</v>
      </c>
      <c r="E8" s="67">
        <v>0</v>
      </c>
      <c r="F8" s="68">
        <v>1</v>
      </c>
      <c r="G8" s="1" t="s">
        <v>431</v>
      </c>
      <c r="H8" s="69">
        <v>45454</v>
      </c>
      <c r="I8" s="32">
        <v>0</v>
      </c>
      <c r="J8" s="69">
        <v>45454</v>
      </c>
      <c r="K8" s="32">
        <v>2024176</v>
      </c>
      <c r="L8" t="s">
        <v>384</v>
      </c>
      <c r="M8" s="28">
        <v>49.99</v>
      </c>
      <c r="N8" s="1" t="s">
        <v>306</v>
      </c>
      <c r="O8" s="32">
        <v>1270</v>
      </c>
      <c r="P8" s="69">
        <v>45454</v>
      </c>
      <c r="Q8" t="s">
        <v>430</v>
      </c>
      <c r="R8" s="32" t="s">
        <v>263</v>
      </c>
    </row>
    <row r="9" spans="1:18" x14ac:dyDescent="0.25">
      <c r="A9" t="s">
        <v>432</v>
      </c>
      <c r="B9" s="67">
        <v>21.49</v>
      </c>
      <c r="C9" s="67">
        <v>0</v>
      </c>
      <c r="D9" s="67">
        <v>0</v>
      </c>
      <c r="E9" s="67">
        <v>0</v>
      </c>
      <c r="F9" s="68">
        <v>3</v>
      </c>
      <c r="G9" s="1" t="s">
        <v>433</v>
      </c>
      <c r="H9" s="69">
        <v>45454</v>
      </c>
      <c r="I9" s="32">
        <v>0</v>
      </c>
      <c r="J9" s="69">
        <v>45454</v>
      </c>
      <c r="K9" s="32">
        <v>2024171</v>
      </c>
      <c r="L9" t="s">
        <v>384</v>
      </c>
      <c r="M9" s="28">
        <v>64.47</v>
      </c>
      <c r="N9" s="1" t="s">
        <v>305</v>
      </c>
      <c r="O9" s="32">
        <v>1270</v>
      </c>
      <c r="P9" s="69">
        <v>45454</v>
      </c>
      <c r="Q9" t="s">
        <v>432</v>
      </c>
      <c r="R9" s="32" t="s">
        <v>263</v>
      </c>
    </row>
    <row r="10" spans="1:18" x14ac:dyDescent="0.25">
      <c r="A10" t="s">
        <v>434</v>
      </c>
      <c r="B10" s="67">
        <v>14.36</v>
      </c>
      <c r="C10" s="67">
        <v>0</v>
      </c>
      <c r="D10" s="67">
        <v>0</v>
      </c>
      <c r="E10" s="67">
        <v>0</v>
      </c>
      <c r="F10" s="68">
        <v>4</v>
      </c>
      <c r="G10" s="1" t="s">
        <v>433</v>
      </c>
      <c r="H10" s="69">
        <v>45454</v>
      </c>
      <c r="I10" s="32">
        <v>0</v>
      </c>
      <c r="J10" s="69">
        <v>45454</v>
      </c>
      <c r="K10" s="32">
        <v>2024171</v>
      </c>
      <c r="L10" t="s">
        <v>384</v>
      </c>
      <c r="M10" s="28">
        <v>57.44</v>
      </c>
      <c r="N10" s="1" t="s">
        <v>305</v>
      </c>
      <c r="O10" s="32">
        <v>1270</v>
      </c>
      <c r="P10" s="69">
        <v>45454</v>
      </c>
      <c r="Q10" t="s">
        <v>434</v>
      </c>
      <c r="R10" s="32" t="s">
        <v>263</v>
      </c>
    </row>
    <row r="11" spans="1:18" x14ac:dyDescent="0.25">
      <c r="A11" t="s">
        <v>435</v>
      </c>
      <c r="B11" s="67">
        <v>9.99</v>
      </c>
      <c r="C11" s="67">
        <v>0</v>
      </c>
      <c r="D11" s="67">
        <v>0</v>
      </c>
      <c r="E11" s="67">
        <v>0</v>
      </c>
      <c r="F11" s="68">
        <v>2</v>
      </c>
      <c r="G11" s="1" t="s">
        <v>433</v>
      </c>
      <c r="H11" s="69">
        <v>45454</v>
      </c>
      <c r="I11" s="32">
        <v>0</v>
      </c>
      <c r="J11" s="69">
        <v>45454</v>
      </c>
      <c r="K11" s="32">
        <v>2024171</v>
      </c>
      <c r="L11" t="s">
        <v>384</v>
      </c>
      <c r="M11" s="28">
        <v>19.98</v>
      </c>
      <c r="N11" s="1" t="s">
        <v>436</v>
      </c>
      <c r="O11" s="32">
        <v>1270</v>
      </c>
      <c r="P11" s="69">
        <v>45454</v>
      </c>
      <c r="Q11" t="s">
        <v>435</v>
      </c>
      <c r="R11" s="32" t="s">
        <v>263</v>
      </c>
    </row>
    <row r="12" spans="1:18" x14ac:dyDescent="0.25">
      <c r="A12" t="s">
        <v>437</v>
      </c>
      <c r="B12" s="67">
        <v>8.99</v>
      </c>
      <c r="C12" s="67">
        <v>0</v>
      </c>
      <c r="D12" s="67">
        <v>0</v>
      </c>
      <c r="E12" s="67">
        <v>0</v>
      </c>
      <c r="F12" s="68">
        <v>2</v>
      </c>
      <c r="G12" s="1" t="s">
        <v>433</v>
      </c>
      <c r="H12" s="69">
        <v>45454</v>
      </c>
      <c r="I12" s="32">
        <v>0</v>
      </c>
      <c r="J12" s="69">
        <v>45454</v>
      </c>
      <c r="K12" s="32">
        <v>2024171</v>
      </c>
      <c r="L12" t="s">
        <v>384</v>
      </c>
      <c r="M12" s="28">
        <v>17.98</v>
      </c>
      <c r="N12" s="1" t="s">
        <v>436</v>
      </c>
      <c r="O12" s="32">
        <v>1270</v>
      </c>
      <c r="P12" s="69">
        <v>45454</v>
      </c>
      <c r="Q12" t="s">
        <v>437</v>
      </c>
      <c r="R12" s="32" t="s">
        <v>263</v>
      </c>
    </row>
    <row r="13" spans="1:18" x14ac:dyDescent="0.25">
      <c r="A13" t="s">
        <v>438</v>
      </c>
      <c r="B13" s="67">
        <v>7.49</v>
      </c>
      <c r="C13" s="67">
        <v>0</v>
      </c>
      <c r="D13" s="67">
        <v>0</v>
      </c>
      <c r="E13" s="67">
        <v>0</v>
      </c>
      <c r="F13" s="68">
        <v>2</v>
      </c>
      <c r="G13" s="1" t="s">
        <v>433</v>
      </c>
      <c r="H13" s="69">
        <v>45454</v>
      </c>
      <c r="I13" s="32">
        <v>0</v>
      </c>
      <c r="J13" s="69">
        <v>45454</v>
      </c>
      <c r="K13" s="32">
        <v>2024171</v>
      </c>
      <c r="L13" t="s">
        <v>384</v>
      </c>
      <c r="M13" s="28">
        <v>14.98</v>
      </c>
      <c r="N13" s="1" t="s">
        <v>436</v>
      </c>
      <c r="O13" s="32">
        <v>1270</v>
      </c>
      <c r="P13" s="69">
        <v>45454</v>
      </c>
      <c r="Q13" t="s">
        <v>438</v>
      </c>
      <c r="R13" s="32" t="s">
        <v>263</v>
      </c>
    </row>
    <row r="14" spans="1:18" x14ac:dyDescent="0.25">
      <c r="A14" t="s">
        <v>439</v>
      </c>
      <c r="B14" s="67">
        <v>8.99</v>
      </c>
      <c r="C14" s="67">
        <v>0</v>
      </c>
      <c r="D14" s="67">
        <v>0</v>
      </c>
      <c r="E14" s="67">
        <v>0</v>
      </c>
      <c r="F14" s="68">
        <v>2</v>
      </c>
      <c r="G14" s="1" t="s">
        <v>433</v>
      </c>
      <c r="H14" s="69">
        <v>45454</v>
      </c>
      <c r="I14" s="32">
        <v>0</v>
      </c>
      <c r="J14" s="69">
        <v>45454</v>
      </c>
      <c r="K14" s="32">
        <v>2024171</v>
      </c>
      <c r="L14" t="s">
        <v>384</v>
      </c>
      <c r="M14" s="28">
        <v>17.98</v>
      </c>
      <c r="N14" s="1" t="s">
        <v>436</v>
      </c>
      <c r="O14" s="32">
        <v>1270</v>
      </c>
      <c r="P14" s="69">
        <v>45454</v>
      </c>
      <c r="Q14" t="s">
        <v>439</v>
      </c>
      <c r="R14" s="32" t="s">
        <v>263</v>
      </c>
    </row>
    <row r="15" spans="1:18" x14ac:dyDescent="0.25">
      <c r="A15" t="s">
        <v>440</v>
      </c>
      <c r="B15" s="67">
        <v>17.98</v>
      </c>
      <c r="C15" s="67">
        <v>0</v>
      </c>
      <c r="D15" s="67">
        <v>0</v>
      </c>
      <c r="E15" s="67">
        <v>0</v>
      </c>
      <c r="F15" s="68">
        <v>2</v>
      </c>
      <c r="G15" s="1" t="s">
        <v>433</v>
      </c>
      <c r="H15" s="69">
        <v>45454</v>
      </c>
      <c r="I15" s="32">
        <v>0</v>
      </c>
      <c r="J15" s="69">
        <v>45454</v>
      </c>
      <c r="K15" s="32">
        <v>2024171</v>
      </c>
      <c r="L15" t="s">
        <v>384</v>
      </c>
      <c r="M15" s="28">
        <v>35.96</v>
      </c>
      <c r="N15" s="1" t="s">
        <v>436</v>
      </c>
      <c r="O15" s="32">
        <v>1270</v>
      </c>
      <c r="P15" s="69">
        <v>45454</v>
      </c>
      <c r="Q15" t="s">
        <v>440</v>
      </c>
      <c r="R15" s="32" t="s">
        <v>263</v>
      </c>
    </row>
    <row r="16" spans="1:18" ht="60" x14ac:dyDescent="0.25">
      <c r="A16" s="70" t="s">
        <v>441</v>
      </c>
      <c r="B16" s="67">
        <v>860.2</v>
      </c>
      <c r="C16" s="67">
        <v>0</v>
      </c>
      <c r="D16" s="67">
        <v>0</v>
      </c>
      <c r="E16" s="67">
        <v>36.93</v>
      </c>
      <c r="F16" s="68">
        <v>1</v>
      </c>
      <c r="G16" s="1" t="s">
        <v>442</v>
      </c>
      <c r="H16" s="69">
        <v>45463</v>
      </c>
      <c r="I16" s="32">
        <v>0</v>
      </c>
      <c r="J16" s="69">
        <v>45463</v>
      </c>
      <c r="K16" s="32">
        <v>2024184</v>
      </c>
      <c r="L16" t="s">
        <v>384</v>
      </c>
      <c r="M16" s="28">
        <v>897.13</v>
      </c>
      <c r="N16" s="1" t="s">
        <v>443</v>
      </c>
      <c r="O16" s="32">
        <v>1277</v>
      </c>
      <c r="P16" s="69">
        <v>45463</v>
      </c>
      <c r="Q16" s="70" t="s">
        <v>441</v>
      </c>
      <c r="R16" s="32" t="s">
        <v>444</v>
      </c>
    </row>
    <row r="17" spans="1:18" ht="75" x14ac:dyDescent="0.25">
      <c r="A17" s="70" t="s">
        <v>445</v>
      </c>
      <c r="B17" s="67">
        <v>42.49</v>
      </c>
      <c r="C17" s="67">
        <v>0</v>
      </c>
      <c r="D17" s="67">
        <v>0</v>
      </c>
      <c r="E17" s="67">
        <v>3.65</v>
      </c>
      <c r="F17" s="68">
        <v>2</v>
      </c>
      <c r="G17" s="1" t="s">
        <v>442</v>
      </c>
      <c r="H17" s="69">
        <v>45463</v>
      </c>
      <c r="I17" s="32">
        <v>0</v>
      </c>
      <c r="J17" s="69">
        <v>45463</v>
      </c>
      <c r="K17" s="32">
        <v>2024184</v>
      </c>
      <c r="L17" t="s">
        <v>384</v>
      </c>
      <c r="M17" s="28">
        <v>88.63</v>
      </c>
      <c r="N17" s="1" t="s">
        <v>443</v>
      </c>
      <c r="O17" s="32">
        <v>1277</v>
      </c>
      <c r="P17" s="69">
        <v>45463</v>
      </c>
      <c r="Q17" s="70" t="s">
        <v>445</v>
      </c>
      <c r="R17" s="32" t="s">
        <v>444</v>
      </c>
    </row>
    <row r="18" spans="1:18" ht="75" x14ac:dyDescent="0.25">
      <c r="A18" s="70" t="s">
        <v>446</v>
      </c>
      <c r="B18" s="67">
        <v>7.55</v>
      </c>
      <c r="C18" s="67">
        <v>0</v>
      </c>
      <c r="D18" s="67">
        <v>0</v>
      </c>
      <c r="E18" s="67">
        <v>0.32</v>
      </c>
      <c r="F18" s="68">
        <v>1</v>
      </c>
      <c r="G18" s="1" t="s">
        <v>442</v>
      </c>
      <c r="H18" s="69">
        <v>45463</v>
      </c>
      <c r="I18" s="32">
        <v>0</v>
      </c>
      <c r="J18" s="69">
        <v>45463</v>
      </c>
      <c r="K18" s="32">
        <v>2024184</v>
      </c>
      <c r="L18" t="s">
        <v>384</v>
      </c>
      <c r="M18" s="28">
        <v>7.87</v>
      </c>
      <c r="N18" s="1" t="s">
        <v>443</v>
      </c>
      <c r="O18" s="32">
        <v>1277</v>
      </c>
      <c r="P18" s="69">
        <v>45463</v>
      </c>
      <c r="Q18" s="70" t="s">
        <v>446</v>
      </c>
      <c r="R18" s="32" t="s">
        <v>444</v>
      </c>
    </row>
    <row r="19" spans="1:18" ht="60" x14ac:dyDescent="0.25">
      <c r="A19" s="70" t="s">
        <v>447</v>
      </c>
      <c r="B19" s="67">
        <v>9.99</v>
      </c>
      <c r="C19" s="67">
        <v>0</v>
      </c>
      <c r="D19" s="67">
        <v>0</v>
      </c>
      <c r="E19" s="67">
        <v>0.86</v>
      </c>
      <c r="F19" s="68">
        <v>2</v>
      </c>
      <c r="G19" s="1" t="s">
        <v>442</v>
      </c>
      <c r="H19" s="69">
        <v>45463</v>
      </c>
      <c r="I19" s="32">
        <v>0</v>
      </c>
      <c r="J19" s="69">
        <v>45463</v>
      </c>
      <c r="K19" s="32">
        <v>2024184</v>
      </c>
      <c r="L19" t="s">
        <v>384</v>
      </c>
      <c r="M19" s="28">
        <v>20.84</v>
      </c>
      <c r="N19" s="1" t="s">
        <v>443</v>
      </c>
      <c r="O19" s="32">
        <v>1277</v>
      </c>
      <c r="P19" s="69">
        <v>45463</v>
      </c>
      <c r="Q19" s="70" t="s">
        <v>447</v>
      </c>
      <c r="R19" s="32" t="s">
        <v>444</v>
      </c>
    </row>
    <row r="20" spans="1:18" ht="45" x14ac:dyDescent="0.25">
      <c r="A20" s="70" t="s">
        <v>448</v>
      </c>
      <c r="B20" s="67">
        <v>25</v>
      </c>
      <c r="C20" s="67">
        <v>0</v>
      </c>
      <c r="D20" s="67">
        <v>0</v>
      </c>
      <c r="E20" s="67">
        <v>1.07</v>
      </c>
      <c r="F20" s="68">
        <v>1</v>
      </c>
      <c r="G20" s="1" t="s">
        <v>442</v>
      </c>
      <c r="H20" s="69">
        <v>45463</v>
      </c>
      <c r="I20" s="32">
        <v>0</v>
      </c>
      <c r="J20" s="69">
        <v>45463</v>
      </c>
      <c r="K20" s="32">
        <v>2024184</v>
      </c>
      <c r="L20" t="s">
        <v>384</v>
      </c>
      <c r="M20" s="28">
        <v>26.07</v>
      </c>
      <c r="N20" s="1" t="s">
        <v>443</v>
      </c>
      <c r="O20" s="32">
        <v>1277</v>
      </c>
      <c r="P20" s="69">
        <v>45463</v>
      </c>
      <c r="Q20" s="70" t="s">
        <v>448</v>
      </c>
      <c r="R20" s="32" t="s">
        <v>444</v>
      </c>
    </row>
    <row r="21" spans="1:18" ht="30" x14ac:dyDescent="0.25">
      <c r="A21" s="70" t="s">
        <v>449</v>
      </c>
      <c r="B21" s="67">
        <v>59</v>
      </c>
      <c r="C21" s="67">
        <v>0</v>
      </c>
      <c r="D21" s="67">
        <v>0</v>
      </c>
      <c r="E21" s="67">
        <v>2.5299999999999998</v>
      </c>
      <c r="F21" s="68">
        <v>1</v>
      </c>
      <c r="G21" s="1" t="s">
        <v>442</v>
      </c>
      <c r="H21" s="69">
        <v>45463</v>
      </c>
      <c r="I21" s="32">
        <v>0</v>
      </c>
      <c r="J21" s="69">
        <v>45463</v>
      </c>
      <c r="K21" s="32">
        <v>2024184</v>
      </c>
      <c r="L21" t="s">
        <v>384</v>
      </c>
      <c r="M21" s="28">
        <v>61.53</v>
      </c>
      <c r="N21" s="1" t="s">
        <v>443</v>
      </c>
      <c r="O21" s="32">
        <v>1277</v>
      </c>
      <c r="P21" s="69">
        <v>45463</v>
      </c>
      <c r="Q21" s="70" t="s">
        <v>449</v>
      </c>
      <c r="R21" s="32" t="s">
        <v>444</v>
      </c>
    </row>
    <row r="22" spans="1:18" ht="60" x14ac:dyDescent="0.25">
      <c r="A22" s="70" t="s">
        <v>450</v>
      </c>
      <c r="B22" s="67">
        <v>7.99</v>
      </c>
      <c r="C22" s="67">
        <v>0</v>
      </c>
      <c r="D22" s="67">
        <v>0</v>
      </c>
      <c r="E22" s="67">
        <v>1.03</v>
      </c>
      <c r="F22" s="68">
        <v>3</v>
      </c>
      <c r="G22" s="1" t="s">
        <v>442</v>
      </c>
      <c r="H22" s="69">
        <v>45463</v>
      </c>
      <c r="I22" s="32">
        <v>0</v>
      </c>
      <c r="J22" s="69">
        <v>45463</v>
      </c>
      <c r="K22" s="32">
        <v>2024184</v>
      </c>
      <c r="L22" t="s">
        <v>384</v>
      </c>
      <c r="M22" s="28">
        <v>25</v>
      </c>
      <c r="N22" s="1" t="s">
        <v>443</v>
      </c>
      <c r="O22" s="32">
        <v>1277</v>
      </c>
      <c r="P22" s="69">
        <v>45463</v>
      </c>
      <c r="Q22" s="70" t="s">
        <v>450</v>
      </c>
      <c r="R22" s="32" t="s">
        <v>444</v>
      </c>
    </row>
    <row r="23" spans="1:18" ht="60" x14ac:dyDescent="0.25">
      <c r="A23" s="70" t="s">
        <v>451</v>
      </c>
      <c r="B23" s="67">
        <v>11.14</v>
      </c>
      <c r="C23" s="67">
        <v>0</v>
      </c>
      <c r="D23" s="67">
        <v>0</v>
      </c>
      <c r="E23" s="67">
        <v>1.43</v>
      </c>
      <c r="F23" s="68">
        <v>3</v>
      </c>
      <c r="G23" s="1" t="s">
        <v>442</v>
      </c>
      <c r="H23" s="69">
        <v>45463</v>
      </c>
      <c r="I23" s="32">
        <v>0</v>
      </c>
      <c r="J23" s="69">
        <v>45463</v>
      </c>
      <c r="K23" s="32">
        <v>2024184</v>
      </c>
      <c r="L23" t="s">
        <v>384</v>
      </c>
      <c r="M23" s="28">
        <v>34.85</v>
      </c>
      <c r="N23" s="1" t="s">
        <v>443</v>
      </c>
      <c r="O23" s="32">
        <v>1277</v>
      </c>
      <c r="P23" s="69">
        <v>45463</v>
      </c>
      <c r="Q23" s="70" t="s">
        <v>451</v>
      </c>
      <c r="R23" s="32" t="s">
        <v>444</v>
      </c>
    </row>
    <row r="24" spans="1:18" ht="75" x14ac:dyDescent="0.25">
      <c r="A24" s="70" t="s">
        <v>452</v>
      </c>
      <c r="B24" s="67">
        <v>7.95</v>
      </c>
      <c r="C24" s="67">
        <v>0</v>
      </c>
      <c r="D24" s="67">
        <v>0</v>
      </c>
      <c r="E24" s="67">
        <v>1.02</v>
      </c>
      <c r="F24" s="68">
        <v>3</v>
      </c>
      <c r="G24" s="1" t="s">
        <v>442</v>
      </c>
      <c r="H24" s="69">
        <v>45463</v>
      </c>
      <c r="I24" s="32">
        <v>0</v>
      </c>
      <c r="J24" s="69">
        <v>45463</v>
      </c>
      <c r="K24" s="32">
        <v>2024184</v>
      </c>
      <c r="L24" t="s">
        <v>384</v>
      </c>
      <c r="M24" s="28">
        <v>24.87</v>
      </c>
      <c r="N24" s="1" t="s">
        <v>443</v>
      </c>
      <c r="O24" s="32">
        <v>1277</v>
      </c>
      <c r="P24" s="69">
        <v>45463</v>
      </c>
      <c r="Q24" s="70" t="s">
        <v>452</v>
      </c>
      <c r="R24" s="32" t="s">
        <v>444</v>
      </c>
    </row>
    <row r="25" spans="1:18" ht="75" x14ac:dyDescent="0.25">
      <c r="A25" s="70" t="s">
        <v>453</v>
      </c>
      <c r="B25" s="67">
        <v>7.95</v>
      </c>
      <c r="C25" s="67">
        <v>0</v>
      </c>
      <c r="D25" s="67">
        <v>0</v>
      </c>
      <c r="E25" s="67">
        <v>1.02</v>
      </c>
      <c r="F25" s="68">
        <v>3</v>
      </c>
      <c r="G25" s="1" t="s">
        <v>442</v>
      </c>
      <c r="H25" s="69">
        <v>45463</v>
      </c>
      <c r="I25" s="32">
        <v>0</v>
      </c>
      <c r="J25" s="69">
        <v>45463</v>
      </c>
      <c r="K25" s="32">
        <v>2024184</v>
      </c>
      <c r="L25" t="s">
        <v>384</v>
      </c>
      <c r="M25" s="28">
        <v>24.87</v>
      </c>
      <c r="N25" s="1" t="s">
        <v>443</v>
      </c>
      <c r="O25" s="32">
        <v>1277</v>
      </c>
      <c r="P25" s="69">
        <v>45463</v>
      </c>
      <c r="Q25" s="70" t="s">
        <v>453</v>
      </c>
      <c r="R25" s="32" t="s">
        <v>444</v>
      </c>
    </row>
    <row r="26" spans="1:18" ht="75" x14ac:dyDescent="0.25">
      <c r="A26" s="70" t="s">
        <v>454</v>
      </c>
      <c r="B26" s="67">
        <v>24.74</v>
      </c>
      <c r="C26" s="67">
        <v>0</v>
      </c>
      <c r="D26" s="67">
        <v>0</v>
      </c>
      <c r="E26" s="67">
        <v>1.06</v>
      </c>
      <c r="F26" s="68">
        <v>1</v>
      </c>
      <c r="G26" s="1" t="s">
        <v>442</v>
      </c>
      <c r="H26" s="69">
        <v>45463</v>
      </c>
      <c r="I26" s="32">
        <v>0</v>
      </c>
      <c r="J26" s="69">
        <v>45463</v>
      </c>
      <c r="K26" s="32">
        <v>2024184</v>
      </c>
      <c r="L26" t="s">
        <v>384</v>
      </c>
      <c r="M26" s="28">
        <v>25.8</v>
      </c>
      <c r="N26" s="1" t="s">
        <v>443</v>
      </c>
      <c r="O26" s="32">
        <v>1277</v>
      </c>
      <c r="P26" s="69">
        <v>45463</v>
      </c>
      <c r="Q26" s="70" t="s">
        <v>454</v>
      </c>
      <c r="R26" s="32" t="s">
        <v>444</v>
      </c>
    </row>
    <row r="27" spans="1:18" ht="75" x14ac:dyDescent="0.25">
      <c r="A27" s="70" t="s">
        <v>455</v>
      </c>
      <c r="B27" s="67">
        <v>14.98</v>
      </c>
      <c r="C27" s="67">
        <v>0</v>
      </c>
      <c r="D27" s="67">
        <v>0</v>
      </c>
      <c r="E27" s="67">
        <v>0.64</v>
      </c>
      <c r="F27" s="68">
        <v>1</v>
      </c>
      <c r="G27" s="1" t="s">
        <v>442</v>
      </c>
      <c r="H27" s="69">
        <v>45463</v>
      </c>
      <c r="I27" s="32">
        <v>0</v>
      </c>
      <c r="J27" s="69">
        <v>45463</v>
      </c>
      <c r="K27" s="32">
        <v>2024184</v>
      </c>
      <c r="L27" t="s">
        <v>384</v>
      </c>
      <c r="M27" s="28">
        <v>15.62</v>
      </c>
      <c r="N27" s="1" t="s">
        <v>443</v>
      </c>
      <c r="O27" s="32">
        <v>1277</v>
      </c>
      <c r="P27" s="69">
        <v>45463</v>
      </c>
      <c r="Q27" s="70" t="s">
        <v>455</v>
      </c>
      <c r="R27" s="32" t="s">
        <v>444</v>
      </c>
    </row>
    <row r="28" spans="1:18" ht="60" x14ac:dyDescent="0.25">
      <c r="A28" s="70" t="s">
        <v>456</v>
      </c>
      <c r="B28" s="67">
        <v>17.98</v>
      </c>
      <c r="C28" s="67">
        <v>0</v>
      </c>
      <c r="D28" s="67">
        <v>0</v>
      </c>
      <c r="E28" s="67">
        <v>0.77</v>
      </c>
      <c r="F28" s="68">
        <v>1</v>
      </c>
      <c r="G28" s="1" t="s">
        <v>442</v>
      </c>
      <c r="H28" s="69">
        <v>45463</v>
      </c>
      <c r="I28" s="32">
        <v>0</v>
      </c>
      <c r="J28" s="69">
        <v>45463</v>
      </c>
      <c r="K28" s="32">
        <v>2024184</v>
      </c>
      <c r="L28" t="s">
        <v>384</v>
      </c>
      <c r="M28" s="28">
        <v>18.75</v>
      </c>
      <c r="N28" s="1" t="s">
        <v>443</v>
      </c>
      <c r="O28" s="32">
        <v>1277</v>
      </c>
      <c r="P28" s="69">
        <v>45463</v>
      </c>
      <c r="Q28" s="70" t="s">
        <v>456</v>
      </c>
      <c r="R28" s="32" t="s">
        <v>444</v>
      </c>
    </row>
    <row r="29" spans="1:18" ht="60" x14ac:dyDescent="0.25">
      <c r="A29" s="70" t="s">
        <v>457</v>
      </c>
      <c r="B29" s="67">
        <v>9.8800000000000008</v>
      </c>
      <c r="C29" s="67">
        <v>0</v>
      </c>
      <c r="D29" s="67">
        <v>0</v>
      </c>
      <c r="E29" s="67">
        <v>1.7</v>
      </c>
      <c r="F29" s="68">
        <v>4</v>
      </c>
      <c r="G29" s="1" t="s">
        <v>442</v>
      </c>
      <c r="H29" s="69">
        <v>45463</v>
      </c>
      <c r="I29" s="32">
        <v>0</v>
      </c>
      <c r="J29" s="69">
        <v>45463</v>
      </c>
      <c r="K29" s="32">
        <v>2024184</v>
      </c>
      <c r="L29" t="s">
        <v>384</v>
      </c>
      <c r="M29" s="28">
        <v>41.22</v>
      </c>
      <c r="N29" s="1" t="s">
        <v>443</v>
      </c>
      <c r="O29" s="32">
        <v>1277</v>
      </c>
      <c r="P29" s="69">
        <v>45463</v>
      </c>
      <c r="Q29" s="70" t="s">
        <v>457</v>
      </c>
      <c r="R29" s="32" t="s">
        <v>444</v>
      </c>
    </row>
    <row r="30" spans="1:18" ht="45" x14ac:dyDescent="0.25">
      <c r="A30" s="70" t="s">
        <v>458</v>
      </c>
      <c r="B30" s="67">
        <v>8.99</v>
      </c>
      <c r="C30" s="67">
        <v>0</v>
      </c>
      <c r="D30" s="67">
        <v>0</v>
      </c>
      <c r="E30" s="67">
        <v>1.1599999999999999</v>
      </c>
      <c r="F30" s="68">
        <v>3</v>
      </c>
      <c r="G30" s="1" t="s">
        <v>442</v>
      </c>
      <c r="H30" s="69">
        <v>45463</v>
      </c>
      <c r="I30" s="32">
        <v>0</v>
      </c>
      <c r="J30" s="69">
        <v>45463</v>
      </c>
      <c r="K30" s="32">
        <v>2024184</v>
      </c>
      <c r="L30" t="s">
        <v>384</v>
      </c>
      <c r="M30" s="28">
        <v>28.13</v>
      </c>
      <c r="N30" s="1" t="s">
        <v>443</v>
      </c>
      <c r="O30" s="32">
        <v>1277</v>
      </c>
      <c r="P30" s="69">
        <v>45463</v>
      </c>
      <c r="Q30" s="70" t="s">
        <v>458</v>
      </c>
      <c r="R30" s="32" t="s">
        <v>444</v>
      </c>
    </row>
    <row r="31" spans="1:18" ht="45" x14ac:dyDescent="0.25">
      <c r="A31" s="70" t="s">
        <v>459</v>
      </c>
      <c r="B31" s="67">
        <v>7.99</v>
      </c>
      <c r="C31" s="67">
        <v>0</v>
      </c>
      <c r="D31" s="67">
        <v>0</v>
      </c>
      <c r="E31" s="67">
        <v>1.03</v>
      </c>
      <c r="F31" s="68">
        <v>3</v>
      </c>
      <c r="G31" s="1" t="s">
        <v>442</v>
      </c>
      <c r="H31" s="69">
        <v>45463</v>
      </c>
      <c r="I31" s="32">
        <v>0</v>
      </c>
      <c r="J31" s="69">
        <v>45463</v>
      </c>
      <c r="K31" s="32">
        <v>2024184</v>
      </c>
      <c r="L31" t="s">
        <v>384</v>
      </c>
      <c r="M31" s="28">
        <v>25</v>
      </c>
      <c r="N31" s="1" t="s">
        <v>443</v>
      </c>
      <c r="O31" s="32">
        <v>1277</v>
      </c>
      <c r="P31" s="69">
        <v>45463</v>
      </c>
      <c r="Q31" s="70" t="s">
        <v>459</v>
      </c>
      <c r="R31" s="32" t="s">
        <v>444</v>
      </c>
    </row>
    <row r="32" spans="1:18" ht="45" x14ac:dyDescent="0.25">
      <c r="A32" s="70" t="s">
        <v>460</v>
      </c>
      <c r="B32" s="67">
        <v>11.99</v>
      </c>
      <c r="C32" s="67">
        <v>0</v>
      </c>
      <c r="D32" s="67">
        <v>0</v>
      </c>
      <c r="E32" s="67">
        <v>0.51</v>
      </c>
      <c r="F32" s="68">
        <v>1</v>
      </c>
      <c r="G32" s="1" t="s">
        <v>442</v>
      </c>
      <c r="H32" s="69">
        <v>45463</v>
      </c>
      <c r="I32" s="32">
        <v>0</v>
      </c>
      <c r="J32" s="69">
        <v>45463</v>
      </c>
      <c r="K32" s="32">
        <v>2024184</v>
      </c>
      <c r="L32" t="s">
        <v>384</v>
      </c>
      <c r="M32" s="28">
        <v>12.5</v>
      </c>
      <c r="N32" s="1" t="s">
        <v>443</v>
      </c>
      <c r="O32" s="32">
        <v>1277</v>
      </c>
      <c r="P32" s="69">
        <v>45463</v>
      </c>
      <c r="Q32" s="70" t="s">
        <v>460</v>
      </c>
      <c r="R32" s="32" t="s">
        <v>444</v>
      </c>
    </row>
    <row r="33" spans="1:18" ht="30" x14ac:dyDescent="0.25">
      <c r="A33" s="70" t="s">
        <v>461</v>
      </c>
      <c r="B33" s="67">
        <v>11.99</v>
      </c>
      <c r="C33" s="67">
        <v>0</v>
      </c>
      <c r="D33" s="67">
        <v>0</v>
      </c>
      <c r="E33" s="67">
        <v>0.51</v>
      </c>
      <c r="F33" s="68">
        <v>1</v>
      </c>
      <c r="G33" s="1" t="s">
        <v>442</v>
      </c>
      <c r="H33" s="69">
        <v>45463</v>
      </c>
      <c r="I33" s="32">
        <v>0</v>
      </c>
      <c r="J33" s="69">
        <v>45463</v>
      </c>
      <c r="K33" s="32">
        <v>2024184</v>
      </c>
      <c r="L33" t="s">
        <v>384</v>
      </c>
      <c r="M33" s="28">
        <v>12.5</v>
      </c>
      <c r="N33" s="1" t="s">
        <v>443</v>
      </c>
      <c r="O33" s="32">
        <v>1277</v>
      </c>
      <c r="P33" s="69">
        <v>45463</v>
      </c>
      <c r="Q33" s="70" t="s">
        <v>461</v>
      </c>
      <c r="R33" s="32" t="s">
        <v>444</v>
      </c>
    </row>
    <row r="34" spans="1:18" ht="75" x14ac:dyDescent="0.25">
      <c r="A34" s="70" t="s">
        <v>462</v>
      </c>
      <c r="B34" s="67">
        <v>26.89</v>
      </c>
      <c r="C34" s="67">
        <v>0</v>
      </c>
      <c r="D34" s="67">
        <v>0</v>
      </c>
      <c r="E34" s="67">
        <v>1.1499999999999999</v>
      </c>
      <c r="F34" s="68">
        <v>1</v>
      </c>
      <c r="G34" s="1" t="s">
        <v>442</v>
      </c>
      <c r="H34" s="69">
        <v>45463</v>
      </c>
      <c r="I34" s="32">
        <v>0</v>
      </c>
      <c r="J34" s="69">
        <v>45463</v>
      </c>
      <c r="K34" s="32">
        <v>2024184</v>
      </c>
      <c r="L34" t="s">
        <v>384</v>
      </c>
      <c r="M34" s="28">
        <v>28.04</v>
      </c>
      <c r="N34" s="1" t="s">
        <v>443</v>
      </c>
      <c r="O34" s="32">
        <v>1277</v>
      </c>
      <c r="P34" s="69">
        <v>45463</v>
      </c>
      <c r="Q34" s="70" t="s">
        <v>462</v>
      </c>
      <c r="R34" s="32" t="s">
        <v>444</v>
      </c>
    </row>
    <row r="35" spans="1:18" ht="60" x14ac:dyDescent="0.25">
      <c r="A35" s="70" t="s">
        <v>463</v>
      </c>
      <c r="B35" s="67">
        <v>14.99</v>
      </c>
      <c r="C35" s="67">
        <v>0</v>
      </c>
      <c r="D35" s="67">
        <v>0</v>
      </c>
      <c r="E35" s="67">
        <v>0.64</v>
      </c>
      <c r="F35" s="68">
        <v>1</v>
      </c>
      <c r="G35" s="1" t="s">
        <v>442</v>
      </c>
      <c r="H35" s="69">
        <v>45463</v>
      </c>
      <c r="I35" s="32">
        <v>0</v>
      </c>
      <c r="J35" s="69">
        <v>45463</v>
      </c>
      <c r="K35" s="32">
        <v>2024184</v>
      </c>
      <c r="L35" t="s">
        <v>384</v>
      </c>
      <c r="M35" s="28">
        <v>15.63</v>
      </c>
      <c r="N35" s="1" t="s">
        <v>443</v>
      </c>
      <c r="O35" s="32">
        <v>1277</v>
      </c>
      <c r="P35" s="69">
        <v>45463</v>
      </c>
      <c r="Q35" s="70" t="s">
        <v>463</v>
      </c>
      <c r="R35" s="32" t="s">
        <v>444</v>
      </c>
    </row>
    <row r="36" spans="1:18" ht="60" x14ac:dyDescent="0.25">
      <c r="A36" s="70" t="s">
        <v>464</v>
      </c>
      <c r="B36" s="67">
        <v>14.99</v>
      </c>
      <c r="C36" s="67">
        <v>0</v>
      </c>
      <c r="D36" s="67">
        <v>0</v>
      </c>
      <c r="E36" s="67">
        <v>0.64</v>
      </c>
      <c r="F36" s="68">
        <v>1</v>
      </c>
      <c r="G36" s="1" t="s">
        <v>442</v>
      </c>
      <c r="H36" s="69">
        <v>45463</v>
      </c>
      <c r="I36" s="32">
        <v>0</v>
      </c>
      <c r="J36" s="69">
        <v>45463</v>
      </c>
      <c r="K36" s="32">
        <v>2024184</v>
      </c>
      <c r="L36" t="s">
        <v>384</v>
      </c>
      <c r="M36" s="28">
        <v>15.63</v>
      </c>
      <c r="N36" s="1" t="s">
        <v>443</v>
      </c>
      <c r="O36" s="32">
        <v>1277</v>
      </c>
      <c r="P36" s="69">
        <v>45463</v>
      </c>
      <c r="Q36" s="70" t="s">
        <v>464</v>
      </c>
      <c r="R36" s="32" t="s">
        <v>444</v>
      </c>
    </row>
    <row r="37" spans="1:18" ht="75" x14ac:dyDescent="0.25">
      <c r="A37" s="70" t="s">
        <v>465</v>
      </c>
      <c r="B37" s="67">
        <v>9.89</v>
      </c>
      <c r="C37" s="67">
        <v>0</v>
      </c>
      <c r="D37" s="67">
        <v>0</v>
      </c>
      <c r="E37" s="67">
        <v>0.42</v>
      </c>
      <c r="F37" s="68">
        <v>1</v>
      </c>
      <c r="G37" s="1" t="s">
        <v>442</v>
      </c>
      <c r="H37" s="69">
        <v>45463</v>
      </c>
      <c r="I37" s="32">
        <v>0</v>
      </c>
      <c r="J37" s="69">
        <v>45463</v>
      </c>
      <c r="K37" s="32">
        <v>2024184</v>
      </c>
      <c r="L37" t="s">
        <v>384</v>
      </c>
      <c r="M37" s="28">
        <v>10.31</v>
      </c>
      <c r="N37" s="1" t="s">
        <v>443</v>
      </c>
      <c r="O37" s="32">
        <v>1277</v>
      </c>
      <c r="P37" s="69">
        <v>45463</v>
      </c>
      <c r="Q37" s="70" t="s">
        <v>465</v>
      </c>
      <c r="R37" s="32" t="s">
        <v>444</v>
      </c>
    </row>
    <row r="38" spans="1:18" ht="75" x14ac:dyDescent="0.25">
      <c r="A38" s="70" t="s">
        <v>466</v>
      </c>
      <c r="B38" s="67">
        <v>9.99</v>
      </c>
      <c r="C38" s="67">
        <v>0</v>
      </c>
      <c r="D38" s="67">
        <v>0</v>
      </c>
      <c r="E38" s="67">
        <v>0.43</v>
      </c>
      <c r="F38" s="68">
        <v>1</v>
      </c>
      <c r="G38" s="1" t="s">
        <v>442</v>
      </c>
      <c r="H38" s="69">
        <v>45463</v>
      </c>
      <c r="I38" s="32">
        <v>0</v>
      </c>
      <c r="J38" s="69">
        <v>45463</v>
      </c>
      <c r="K38" s="32">
        <v>2024184</v>
      </c>
      <c r="L38" t="s">
        <v>384</v>
      </c>
      <c r="M38" s="28">
        <v>10.42</v>
      </c>
      <c r="N38" s="1" t="s">
        <v>443</v>
      </c>
      <c r="O38" s="32">
        <v>1277</v>
      </c>
      <c r="P38" s="69">
        <v>45463</v>
      </c>
      <c r="Q38" s="70" t="s">
        <v>466</v>
      </c>
      <c r="R38" s="32" t="s">
        <v>444</v>
      </c>
    </row>
    <row r="39" spans="1:18" ht="60" x14ac:dyDescent="0.25">
      <c r="A39" s="70" t="s">
        <v>467</v>
      </c>
      <c r="B39" s="67">
        <v>33.99</v>
      </c>
      <c r="C39" s="67">
        <v>0</v>
      </c>
      <c r="D39" s="67">
        <v>0</v>
      </c>
      <c r="E39" s="67">
        <v>1.46</v>
      </c>
      <c r="F39" s="68">
        <v>1</v>
      </c>
      <c r="G39" s="1" t="s">
        <v>442</v>
      </c>
      <c r="H39" s="69">
        <v>45463</v>
      </c>
      <c r="I39" s="32">
        <v>0</v>
      </c>
      <c r="J39" s="69">
        <v>45463</v>
      </c>
      <c r="K39" s="32">
        <v>2024184</v>
      </c>
      <c r="L39" t="s">
        <v>384</v>
      </c>
      <c r="M39" s="28">
        <v>35.450000000000003</v>
      </c>
      <c r="N39" s="1" t="s">
        <v>443</v>
      </c>
      <c r="O39" s="32">
        <v>1277</v>
      </c>
      <c r="P39" s="69">
        <v>45463</v>
      </c>
      <c r="Q39" s="70" t="s">
        <v>467</v>
      </c>
      <c r="R39" s="32" t="s">
        <v>444</v>
      </c>
    </row>
    <row r="40" spans="1:18" ht="60" x14ac:dyDescent="0.25">
      <c r="A40" s="70" t="s">
        <v>468</v>
      </c>
      <c r="B40" s="67">
        <v>35.99</v>
      </c>
      <c r="C40" s="67">
        <v>0</v>
      </c>
      <c r="D40" s="67">
        <v>0</v>
      </c>
      <c r="E40" s="67">
        <v>3.09</v>
      </c>
      <c r="F40" s="68">
        <v>2</v>
      </c>
      <c r="G40" s="1" t="s">
        <v>442</v>
      </c>
      <c r="H40" s="69">
        <v>45463</v>
      </c>
      <c r="I40" s="32">
        <v>0</v>
      </c>
      <c r="J40" s="69">
        <v>45463</v>
      </c>
      <c r="K40" s="32">
        <v>2024184</v>
      </c>
      <c r="L40" t="s">
        <v>384</v>
      </c>
      <c r="M40" s="28">
        <v>75.069999999999993</v>
      </c>
      <c r="N40" s="1" t="s">
        <v>443</v>
      </c>
      <c r="O40" s="32">
        <v>1277</v>
      </c>
      <c r="P40" s="69">
        <v>45463</v>
      </c>
      <c r="Q40" s="70" t="s">
        <v>468</v>
      </c>
      <c r="R40" s="32" t="s">
        <v>444</v>
      </c>
    </row>
    <row r="41" spans="1:18" ht="60" x14ac:dyDescent="0.25">
      <c r="A41" s="70" t="s">
        <v>469</v>
      </c>
      <c r="B41" s="67">
        <v>26.99</v>
      </c>
      <c r="C41" s="67">
        <v>0</v>
      </c>
      <c r="D41" s="67">
        <v>0</v>
      </c>
      <c r="E41" s="67">
        <v>2.3199999999999998</v>
      </c>
      <c r="F41" s="68">
        <v>2</v>
      </c>
      <c r="G41" s="1" t="s">
        <v>442</v>
      </c>
      <c r="H41" s="69">
        <v>45463</v>
      </c>
      <c r="I41" s="32">
        <v>0</v>
      </c>
      <c r="J41" s="69">
        <v>45463</v>
      </c>
      <c r="K41" s="32">
        <v>2024184</v>
      </c>
      <c r="L41" t="s">
        <v>384</v>
      </c>
      <c r="M41" s="28">
        <v>56.3</v>
      </c>
      <c r="N41" s="1" t="s">
        <v>443</v>
      </c>
      <c r="O41" s="32">
        <v>1277</v>
      </c>
      <c r="P41" s="69">
        <v>45463</v>
      </c>
      <c r="Q41" s="70" t="s">
        <v>469</v>
      </c>
      <c r="R41" s="32" t="s">
        <v>444</v>
      </c>
    </row>
    <row r="42" spans="1:18" ht="75" x14ac:dyDescent="0.25">
      <c r="A42" s="70" t="s">
        <v>470</v>
      </c>
      <c r="B42" s="67">
        <v>39.950000000000003</v>
      </c>
      <c r="C42" s="67">
        <v>0</v>
      </c>
      <c r="D42" s="67">
        <v>0</v>
      </c>
      <c r="E42" s="67">
        <v>1.72</v>
      </c>
      <c r="F42" s="68">
        <v>1</v>
      </c>
      <c r="G42" s="1" t="s">
        <v>442</v>
      </c>
      <c r="H42" s="69">
        <v>45463</v>
      </c>
      <c r="I42" s="32">
        <v>0</v>
      </c>
      <c r="J42" s="69">
        <v>45463</v>
      </c>
      <c r="K42" s="32">
        <v>2024184</v>
      </c>
      <c r="L42" t="s">
        <v>384</v>
      </c>
      <c r="M42" s="28">
        <v>41.67</v>
      </c>
      <c r="N42" s="1" t="s">
        <v>443</v>
      </c>
      <c r="O42" s="32">
        <v>1277</v>
      </c>
      <c r="P42" s="69">
        <v>45463</v>
      </c>
      <c r="Q42" s="70" t="s">
        <v>470</v>
      </c>
      <c r="R42" s="32" t="s">
        <v>444</v>
      </c>
    </row>
    <row r="43" spans="1:18" ht="75" x14ac:dyDescent="0.25">
      <c r="A43" s="70" t="s">
        <v>471</v>
      </c>
      <c r="B43" s="67">
        <v>44.99</v>
      </c>
      <c r="C43" s="67">
        <v>0</v>
      </c>
      <c r="D43" s="67">
        <v>0</v>
      </c>
      <c r="E43" s="67">
        <v>1.93</v>
      </c>
      <c r="F43" s="68">
        <v>1</v>
      </c>
      <c r="G43" s="1" t="s">
        <v>442</v>
      </c>
      <c r="H43" s="69">
        <v>45463</v>
      </c>
      <c r="I43" s="32">
        <v>0</v>
      </c>
      <c r="J43" s="69">
        <v>45463</v>
      </c>
      <c r="K43" s="32">
        <v>2024184</v>
      </c>
      <c r="L43" t="s">
        <v>384</v>
      </c>
      <c r="M43" s="28">
        <v>46.92</v>
      </c>
      <c r="N43" s="1" t="s">
        <v>443</v>
      </c>
      <c r="O43" s="32">
        <v>1277</v>
      </c>
      <c r="P43" s="69">
        <v>45463</v>
      </c>
      <c r="Q43" s="70" t="s">
        <v>471</v>
      </c>
      <c r="R43" s="32" t="s">
        <v>444</v>
      </c>
    </row>
    <row r="44" spans="1:18" ht="75" x14ac:dyDescent="0.25">
      <c r="A44" s="70" t="s">
        <v>472</v>
      </c>
      <c r="B44" s="67">
        <v>27.99</v>
      </c>
      <c r="C44" s="67">
        <v>0</v>
      </c>
      <c r="D44" s="67">
        <v>0</v>
      </c>
      <c r="E44" s="67">
        <v>1.2</v>
      </c>
      <c r="F44" s="68">
        <v>1</v>
      </c>
      <c r="G44" s="1" t="s">
        <v>442</v>
      </c>
      <c r="H44" s="69">
        <v>45463</v>
      </c>
      <c r="I44" s="32">
        <v>0</v>
      </c>
      <c r="J44" s="69">
        <v>45463</v>
      </c>
      <c r="K44" s="32">
        <v>2024184</v>
      </c>
      <c r="L44" t="s">
        <v>384</v>
      </c>
      <c r="M44" s="28">
        <v>29.19</v>
      </c>
      <c r="N44" s="1" t="s">
        <v>443</v>
      </c>
      <c r="O44" s="32">
        <v>1277</v>
      </c>
      <c r="P44" s="69">
        <v>45463</v>
      </c>
      <c r="Q44" s="70" t="s">
        <v>472</v>
      </c>
      <c r="R44" s="32" t="s">
        <v>444</v>
      </c>
    </row>
    <row r="45" spans="1:18" ht="60" x14ac:dyDescent="0.25">
      <c r="A45" s="70" t="s">
        <v>473</v>
      </c>
      <c r="B45" s="67">
        <v>25.99</v>
      </c>
      <c r="C45" s="67">
        <v>0</v>
      </c>
      <c r="D45" s="67">
        <v>0</v>
      </c>
      <c r="E45" s="67">
        <v>2.23</v>
      </c>
      <c r="F45" s="68">
        <v>2</v>
      </c>
      <c r="G45" s="1" t="s">
        <v>442</v>
      </c>
      <c r="H45" s="69">
        <v>45463</v>
      </c>
      <c r="I45" s="32">
        <v>0</v>
      </c>
      <c r="J45" s="69">
        <v>45463</v>
      </c>
      <c r="K45" s="32">
        <v>2024184</v>
      </c>
      <c r="L45" t="s">
        <v>384</v>
      </c>
      <c r="M45" s="28">
        <v>54.21</v>
      </c>
      <c r="N45" s="1" t="s">
        <v>443</v>
      </c>
      <c r="O45" s="32">
        <v>1277</v>
      </c>
      <c r="P45" s="69">
        <v>45463</v>
      </c>
      <c r="Q45" s="70" t="s">
        <v>473</v>
      </c>
      <c r="R45" s="32" t="s">
        <v>444</v>
      </c>
    </row>
    <row r="46" spans="1:18" ht="75" x14ac:dyDescent="0.25">
      <c r="A46" s="70" t="s">
        <v>474</v>
      </c>
      <c r="B46" s="67">
        <v>13.99</v>
      </c>
      <c r="C46" s="67">
        <v>0</v>
      </c>
      <c r="D46" s="67">
        <v>0</v>
      </c>
      <c r="E46" s="67">
        <v>2.4</v>
      </c>
      <c r="F46" s="68">
        <v>4</v>
      </c>
      <c r="G46" s="1" t="s">
        <v>442</v>
      </c>
      <c r="H46" s="69">
        <v>45463</v>
      </c>
      <c r="I46" s="32">
        <v>0</v>
      </c>
      <c r="J46" s="69">
        <v>45463</v>
      </c>
      <c r="K46" s="32">
        <v>2024184</v>
      </c>
      <c r="L46" t="s">
        <v>384</v>
      </c>
      <c r="M46" s="28">
        <v>58.36</v>
      </c>
      <c r="N46" s="1" t="s">
        <v>443</v>
      </c>
      <c r="O46" s="32">
        <v>1277</v>
      </c>
      <c r="P46" s="69">
        <v>45463</v>
      </c>
      <c r="Q46" s="70" t="s">
        <v>474</v>
      </c>
      <c r="R46" s="32" t="s">
        <v>444</v>
      </c>
    </row>
    <row r="47" spans="1:18" ht="60" x14ac:dyDescent="0.25">
      <c r="A47" s="70" t="s">
        <v>475</v>
      </c>
      <c r="B47" s="67">
        <v>21.99</v>
      </c>
      <c r="C47" s="67">
        <v>0</v>
      </c>
      <c r="D47" s="67">
        <v>0</v>
      </c>
      <c r="E47" s="67">
        <v>3.78</v>
      </c>
      <c r="F47" s="68">
        <v>4</v>
      </c>
      <c r="G47" s="1" t="s">
        <v>442</v>
      </c>
      <c r="H47" s="69">
        <v>45463</v>
      </c>
      <c r="I47" s="32">
        <v>0</v>
      </c>
      <c r="J47" s="69">
        <v>45463</v>
      </c>
      <c r="K47" s="32">
        <v>2024184</v>
      </c>
      <c r="L47" t="s">
        <v>384</v>
      </c>
      <c r="M47" s="28">
        <v>91.74</v>
      </c>
      <c r="N47" s="1" t="s">
        <v>443</v>
      </c>
      <c r="O47" s="32">
        <v>1277</v>
      </c>
      <c r="P47" s="69">
        <v>45463</v>
      </c>
      <c r="Q47" s="70" t="s">
        <v>475</v>
      </c>
      <c r="R47" s="32" t="s">
        <v>444</v>
      </c>
    </row>
    <row r="48" spans="1:18" ht="75" x14ac:dyDescent="0.25">
      <c r="A48" s="70" t="s">
        <v>476</v>
      </c>
      <c r="B48" s="67">
        <v>99.99</v>
      </c>
      <c r="C48" s="67">
        <v>0</v>
      </c>
      <c r="D48" s="67">
        <v>0</v>
      </c>
      <c r="E48" s="67">
        <v>8.58</v>
      </c>
      <c r="F48" s="68">
        <v>2</v>
      </c>
      <c r="G48" s="1" t="s">
        <v>442</v>
      </c>
      <c r="H48" s="69">
        <v>45463</v>
      </c>
      <c r="I48" s="32">
        <v>0</v>
      </c>
      <c r="J48" s="69">
        <v>45463</v>
      </c>
      <c r="K48" s="32">
        <v>2024184</v>
      </c>
      <c r="L48" t="s">
        <v>384</v>
      </c>
      <c r="M48" s="28">
        <v>208.56</v>
      </c>
      <c r="N48" s="1" t="s">
        <v>443</v>
      </c>
      <c r="O48" s="32">
        <v>1277</v>
      </c>
      <c r="P48" s="69">
        <v>45463</v>
      </c>
      <c r="Q48" s="70" t="s">
        <v>476</v>
      </c>
      <c r="R48" s="32" t="s">
        <v>444</v>
      </c>
    </row>
    <row r="49" spans="1:18" ht="75" x14ac:dyDescent="0.25">
      <c r="A49" s="70" t="s">
        <v>477</v>
      </c>
      <c r="B49" s="67">
        <v>16.989999999999998</v>
      </c>
      <c r="C49" s="67">
        <v>0</v>
      </c>
      <c r="D49" s="67">
        <v>0</v>
      </c>
      <c r="E49" s="67">
        <v>1.46</v>
      </c>
      <c r="F49" s="68">
        <v>2</v>
      </c>
      <c r="G49" s="1" t="s">
        <v>442</v>
      </c>
      <c r="H49" s="69">
        <v>45463</v>
      </c>
      <c r="I49" s="32">
        <v>0</v>
      </c>
      <c r="J49" s="69">
        <v>45463</v>
      </c>
      <c r="K49" s="32">
        <v>2024184</v>
      </c>
      <c r="L49" t="s">
        <v>384</v>
      </c>
      <c r="M49" s="28">
        <v>35.44</v>
      </c>
      <c r="N49" s="1" t="s">
        <v>443</v>
      </c>
      <c r="O49" s="32">
        <v>1277</v>
      </c>
      <c r="P49" s="69">
        <v>45463</v>
      </c>
      <c r="Q49" s="70" t="s">
        <v>477</v>
      </c>
      <c r="R49" s="32" t="s">
        <v>444</v>
      </c>
    </row>
    <row r="50" spans="1:18" ht="45" x14ac:dyDescent="0.25">
      <c r="A50" s="70" t="s">
        <v>478</v>
      </c>
      <c r="B50" s="67">
        <v>89.99</v>
      </c>
      <c r="C50" s="67">
        <v>0</v>
      </c>
      <c r="D50" s="67">
        <v>0</v>
      </c>
      <c r="E50" s="67">
        <v>3.86</v>
      </c>
      <c r="F50" s="68">
        <v>1</v>
      </c>
      <c r="G50" s="1" t="s">
        <v>442</v>
      </c>
      <c r="H50" s="69">
        <v>45463</v>
      </c>
      <c r="I50" s="32">
        <v>0</v>
      </c>
      <c r="J50" s="69">
        <v>45463</v>
      </c>
      <c r="K50" s="32">
        <v>2024184</v>
      </c>
      <c r="L50" t="s">
        <v>384</v>
      </c>
      <c r="M50" s="28">
        <v>93.85</v>
      </c>
      <c r="N50" s="1" t="s">
        <v>443</v>
      </c>
      <c r="O50" s="32">
        <v>1277</v>
      </c>
      <c r="P50" s="69">
        <v>45463</v>
      </c>
      <c r="Q50" s="70" t="s">
        <v>478</v>
      </c>
      <c r="R50" s="32" t="s">
        <v>444</v>
      </c>
    </row>
    <row r="51" spans="1:18" ht="30" x14ac:dyDescent="0.25">
      <c r="A51" s="70" t="s">
        <v>479</v>
      </c>
      <c r="B51" s="67">
        <v>34.5</v>
      </c>
      <c r="C51" s="67">
        <v>0</v>
      </c>
      <c r="D51" s="67">
        <v>0</v>
      </c>
      <c r="E51" s="67">
        <v>1.48</v>
      </c>
      <c r="F51" s="68">
        <v>1</v>
      </c>
      <c r="G51" s="1" t="s">
        <v>442</v>
      </c>
      <c r="H51" s="69">
        <v>45463</v>
      </c>
      <c r="I51" s="32">
        <v>0</v>
      </c>
      <c r="J51" s="69">
        <v>45463</v>
      </c>
      <c r="K51" s="32">
        <v>2024184</v>
      </c>
      <c r="L51" t="s">
        <v>384</v>
      </c>
      <c r="M51" s="28">
        <v>35.979999999999997</v>
      </c>
      <c r="N51" s="1" t="s">
        <v>443</v>
      </c>
      <c r="O51" s="32">
        <v>1277</v>
      </c>
      <c r="P51" s="69">
        <v>45463</v>
      </c>
      <c r="Q51" s="70" t="s">
        <v>479</v>
      </c>
      <c r="R51" s="32" t="s">
        <v>444</v>
      </c>
    </row>
    <row r="52" spans="1:18" ht="45" x14ac:dyDescent="0.25">
      <c r="A52" s="70" t="s">
        <v>480</v>
      </c>
      <c r="B52" s="67">
        <v>11.99</v>
      </c>
      <c r="C52" s="67">
        <v>0</v>
      </c>
      <c r="D52" s="67">
        <v>0</v>
      </c>
      <c r="E52" s="67">
        <v>1.03</v>
      </c>
      <c r="F52" s="68">
        <v>2</v>
      </c>
      <c r="G52" s="1" t="s">
        <v>442</v>
      </c>
      <c r="H52" s="69">
        <v>45463</v>
      </c>
      <c r="I52" s="32">
        <v>0</v>
      </c>
      <c r="J52" s="69">
        <v>45463</v>
      </c>
      <c r="K52" s="32">
        <v>2024184</v>
      </c>
      <c r="L52" t="s">
        <v>384</v>
      </c>
      <c r="M52" s="28">
        <v>25.01</v>
      </c>
      <c r="N52" s="1" t="s">
        <v>443</v>
      </c>
      <c r="O52" s="32">
        <v>1277</v>
      </c>
      <c r="P52" s="69">
        <v>45463</v>
      </c>
      <c r="Q52" s="70" t="s">
        <v>480</v>
      </c>
      <c r="R52" s="32" t="s">
        <v>444</v>
      </c>
    </row>
    <row r="53" spans="1:18" ht="45" x14ac:dyDescent="0.25">
      <c r="A53" s="70" t="s">
        <v>481</v>
      </c>
      <c r="B53" s="67">
        <v>11.99</v>
      </c>
      <c r="C53" s="67">
        <v>0</v>
      </c>
      <c r="D53" s="67">
        <v>0</v>
      </c>
      <c r="E53" s="67">
        <v>0.51</v>
      </c>
      <c r="F53" s="68">
        <v>1</v>
      </c>
      <c r="G53" s="1" t="s">
        <v>442</v>
      </c>
      <c r="H53" s="69">
        <v>45463</v>
      </c>
      <c r="I53" s="32">
        <v>0</v>
      </c>
      <c r="J53" s="69">
        <v>45463</v>
      </c>
      <c r="K53" s="32">
        <v>2024184</v>
      </c>
      <c r="L53" t="s">
        <v>384</v>
      </c>
      <c r="M53" s="28">
        <v>12.5</v>
      </c>
      <c r="N53" s="1" t="s">
        <v>443</v>
      </c>
      <c r="O53" s="32">
        <v>1277</v>
      </c>
      <c r="P53" s="69">
        <v>45463</v>
      </c>
      <c r="Q53" s="70" t="s">
        <v>481</v>
      </c>
      <c r="R53" s="32" t="s">
        <v>444</v>
      </c>
    </row>
    <row r="54" spans="1:18" ht="45" x14ac:dyDescent="0.25">
      <c r="A54" s="70" t="s">
        <v>482</v>
      </c>
      <c r="B54" s="67">
        <v>13.85</v>
      </c>
      <c r="C54" s="67">
        <v>0</v>
      </c>
      <c r="D54" s="67">
        <v>0</v>
      </c>
      <c r="E54" s="67">
        <v>0.59</v>
      </c>
      <c r="F54" s="68">
        <v>1</v>
      </c>
      <c r="G54" s="1" t="s">
        <v>442</v>
      </c>
      <c r="H54" s="69">
        <v>45463</v>
      </c>
      <c r="I54" s="32">
        <v>0</v>
      </c>
      <c r="J54" s="69">
        <v>45463</v>
      </c>
      <c r="K54" s="32">
        <v>2024184</v>
      </c>
      <c r="L54" t="s">
        <v>384</v>
      </c>
      <c r="M54" s="28">
        <v>14.44</v>
      </c>
      <c r="N54" s="1" t="s">
        <v>443</v>
      </c>
      <c r="O54" s="32">
        <v>1277</v>
      </c>
      <c r="P54" s="69">
        <v>45463</v>
      </c>
      <c r="Q54" s="70" t="s">
        <v>482</v>
      </c>
      <c r="R54" s="32" t="s">
        <v>444</v>
      </c>
    </row>
    <row r="55" spans="1:18" ht="60" x14ac:dyDescent="0.25">
      <c r="A55" s="70" t="s">
        <v>483</v>
      </c>
      <c r="B55" s="67">
        <v>98.79</v>
      </c>
      <c r="C55" s="67">
        <v>0</v>
      </c>
      <c r="D55" s="67">
        <v>0</v>
      </c>
      <c r="E55" s="67">
        <v>21.2</v>
      </c>
      <c r="F55" s="68">
        <v>5</v>
      </c>
      <c r="G55" s="1" t="s">
        <v>442</v>
      </c>
      <c r="H55" s="69">
        <v>45463</v>
      </c>
      <c r="I55" s="32">
        <v>0</v>
      </c>
      <c r="J55" s="69">
        <v>45463</v>
      </c>
      <c r="K55" s="32">
        <v>2024184</v>
      </c>
      <c r="L55" t="s">
        <v>384</v>
      </c>
      <c r="M55" s="28">
        <v>515.15</v>
      </c>
      <c r="N55" s="1" t="s">
        <v>443</v>
      </c>
      <c r="O55" s="32">
        <v>1277</v>
      </c>
      <c r="P55" s="69">
        <v>45463</v>
      </c>
      <c r="Q55" s="70" t="s">
        <v>483</v>
      </c>
      <c r="R55" s="32" t="s">
        <v>444</v>
      </c>
    </row>
    <row r="56" spans="1:18" ht="75" x14ac:dyDescent="0.25">
      <c r="A56" s="70" t="s">
        <v>484</v>
      </c>
      <c r="B56" s="67">
        <v>54.99</v>
      </c>
      <c r="C56" s="67">
        <v>0</v>
      </c>
      <c r="D56" s="67">
        <v>0</v>
      </c>
      <c r="E56" s="67">
        <v>2.36</v>
      </c>
      <c r="F56" s="68">
        <v>1</v>
      </c>
      <c r="G56" s="1" t="s">
        <v>442</v>
      </c>
      <c r="H56" s="69">
        <v>45463</v>
      </c>
      <c r="I56" s="32">
        <v>0</v>
      </c>
      <c r="J56" s="69">
        <v>45463</v>
      </c>
      <c r="K56" s="32">
        <v>2024184</v>
      </c>
      <c r="L56" t="s">
        <v>384</v>
      </c>
      <c r="M56" s="28">
        <v>57.35</v>
      </c>
      <c r="N56" s="1" t="s">
        <v>443</v>
      </c>
      <c r="O56" s="32">
        <v>1277</v>
      </c>
      <c r="P56" s="69">
        <v>45463</v>
      </c>
      <c r="Q56" s="70" t="s">
        <v>484</v>
      </c>
      <c r="R56" s="32" t="s">
        <v>444</v>
      </c>
    </row>
    <row r="57" spans="1:18" ht="75" x14ac:dyDescent="0.25">
      <c r="A57" s="70" t="s">
        <v>485</v>
      </c>
      <c r="B57" s="67">
        <v>29.99</v>
      </c>
      <c r="C57" s="67">
        <v>0</v>
      </c>
      <c r="D57" s="67">
        <v>0</v>
      </c>
      <c r="E57" s="67">
        <v>1.29</v>
      </c>
      <c r="F57" s="68">
        <v>1</v>
      </c>
      <c r="G57" s="1" t="s">
        <v>442</v>
      </c>
      <c r="H57" s="69">
        <v>45463</v>
      </c>
      <c r="I57" s="32">
        <v>0</v>
      </c>
      <c r="J57" s="69">
        <v>45463</v>
      </c>
      <c r="K57" s="32">
        <v>2024184</v>
      </c>
      <c r="L57" t="s">
        <v>384</v>
      </c>
      <c r="M57" s="28">
        <v>31.28</v>
      </c>
      <c r="N57" s="1" t="s">
        <v>443</v>
      </c>
      <c r="O57" s="32">
        <v>1277</v>
      </c>
      <c r="P57" s="69">
        <v>45463</v>
      </c>
      <c r="Q57" s="70" t="s">
        <v>485</v>
      </c>
      <c r="R57" s="32" t="s">
        <v>444</v>
      </c>
    </row>
    <row r="58" spans="1:18" ht="75" x14ac:dyDescent="0.25">
      <c r="A58" s="70" t="s">
        <v>486</v>
      </c>
      <c r="B58" s="67">
        <v>49.99</v>
      </c>
      <c r="C58" s="67">
        <v>0</v>
      </c>
      <c r="D58" s="67">
        <v>0</v>
      </c>
      <c r="E58" s="67">
        <v>2.15</v>
      </c>
      <c r="F58" s="68">
        <v>1</v>
      </c>
      <c r="G58" s="1" t="s">
        <v>442</v>
      </c>
      <c r="H58" s="69">
        <v>45463</v>
      </c>
      <c r="I58" s="32">
        <v>0</v>
      </c>
      <c r="J58" s="69">
        <v>45463</v>
      </c>
      <c r="K58" s="32">
        <v>2024184</v>
      </c>
      <c r="L58" t="s">
        <v>384</v>
      </c>
      <c r="M58" s="28">
        <v>52.14</v>
      </c>
      <c r="N58" s="1" t="s">
        <v>443</v>
      </c>
      <c r="O58" s="32">
        <v>1277</v>
      </c>
      <c r="P58" s="69">
        <v>45463</v>
      </c>
      <c r="Q58" s="70" t="s">
        <v>486</v>
      </c>
      <c r="R58" s="32" t="s">
        <v>444</v>
      </c>
    </row>
    <row r="59" spans="1:18" ht="75" x14ac:dyDescent="0.25">
      <c r="A59" s="70" t="s">
        <v>487</v>
      </c>
      <c r="B59" s="67">
        <v>66.48</v>
      </c>
      <c r="C59" s="67">
        <v>0</v>
      </c>
      <c r="D59" s="67">
        <v>0</v>
      </c>
      <c r="E59" s="67">
        <v>22.91</v>
      </c>
      <c r="F59" s="68">
        <v>8</v>
      </c>
      <c r="G59" s="1" t="s">
        <v>442</v>
      </c>
      <c r="H59" s="69">
        <v>45463</v>
      </c>
      <c r="I59" s="32">
        <v>0</v>
      </c>
      <c r="J59" s="69">
        <v>45463</v>
      </c>
      <c r="K59" s="32">
        <v>2024184</v>
      </c>
      <c r="L59" t="s">
        <v>384</v>
      </c>
      <c r="M59" s="28">
        <v>554.75</v>
      </c>
      <c r="N59" s="1" t="s">
        <v>443</v>
      </c>
      <c r="O59" s="32">
        <v>1277</v>
      </c>
      <c r="P59" s="69">
        <v>45463</v>
      </c>
      <c r="Q59" s="70" t="s">
        <v>487</v>
      </c>
      <c r="R59" s="32" t="s">
        <v>444</v>
      </c>
    </row>
    <row r="60" spans="1:18" ht="60" x14ac:dyDescent="0.25">
      <c r="A60" s="70" t="s">
        <v>488</v>
      </c>
      <c r="B60" s="67">
        <v>24.99</v>
      </c>
      <c r="C60" s="67">
        <v>0</v>
      </c>
      <c r="D60" s="67">
        <v>0</v>
      </c>
      <c r="E60" s="67">
        <v>1.07</v>
      </c>
      <c r="F60" s="68">
        <v>1</v>
      </c>
      <c r="G60" s="1" t="s">
        <v>442</v>
      </c>
      <c r="H60" s="69">
        <v>45463</v>
      </c>
      <c r="I60" s="32">
        <v>0</v>
      </c>
      <c r="J60" s="69">
        <v>45463</v>
      </c>
      <c r="K60" s="32">
        <v>2024184</v>
      </c>
      <c r="L60" t="s">
        <v>384</v>
      </c>
      <c r="M60" s="28">
        <v>26.06</v>
      </c>
      <c r="N60" s="1" t="s">
        <v>443</v>
      </c>
      <c r="O60" s="32">
        <v>1277</v>
      </c>
      <c r="P60" s="69">
        <v>45463</v>
      </c>
      <c r="Q60" s="70" t="s">
        <v>488</v>
      </c>
      <c r="R60" s="32" t="s">
        <v>444</v>
      </c>
    </row>
    <row r="61" spans="1:18" ht="60" x14ac:dyDescent="0.25">
      <c r="A61" s="70" t="s">
        <v>489</v>
      </c>
      <c r="B61" s="67">
        <v>523.99</v>
      </c>
      <c r="C61" s="67">
        <v>0</v>
      </c>
      <c r="D61" s="67">
        <v>0</v>
      </c>
      <c r="E61" s="67">
        <v>22.49</v>
      </c>
      <c r="F61" s="68">
        <v>1</v>
      </c>
      <c r="G61" s="1" t="s">
        <v>442</v>
      </c>
      <c r="H61" s="69">
        <v>45463</v>
      </c>
      <c r="I61" s="32">
        <v>0</v>
      </c>
      <c r="J61" s="69">
        <v>45463</v>
      </c>
      <c r="K61" s="32">
        <v>2024184</v>
      </c>
      <c r="L61" t="s">
        <v>384</v>
      </c>
      <c r="M61" s="28">
        <v>546.48</v>
      </c>
      <c r="N61" s="1" t="s">
        <v>443</v>
      </c>
      <c r="O61" s="32">
        <v>1277</v>
      </c>
      <c r="P61" s="69">
        <v>45463</v>
      </c>
      <c r="Q61" s="70" t="s">
        <v>489</v>
      </c>
      <c r="R61" s="32" t="s">
        <v>444</v>
      </c>
    </row>
    <row r="62" spans="1:18" ht="60" x14ac:dyDescent="0.25">
      <c r="A62" s="70" t="s">
        <v>490</v>
      </c>
      <c r="B62" s="67">
        <v>0</v>
      </c>
      <c r="C62" s="67">
        <v>0</v>
      </c>
      <c r="D62" s="67">
        <v>0</v>
      </c>
      <c r="E62" s="67">
        <v>0</v>
      </c>
      <c r="F62" s="68">
        <v>3</v>
      </c>
      <c r="G62" s="1" t="s">
        <v>442</v>
      </c>
      <c r="H62" s="69">
        <v>45463</v>
      </c>
      <c r="I62" s="32">
        <v>0</v>
      </c>
      <c r="J62" s="69">
        <v>45463</v>
      </c>
      <c r="K62" s="32">
        <v>2024184</v>
      </c>
      <c r="L62" t="s">
        <v>384</v>
      </c>
      <c r="M62" s="28">
        <v>0</v>
      </c>
      <c r="N62" s="1" t="s">
        <v>443</v>
      </c>
      <c r="O62" s="32">
        <v>1277</v>
      </c>
      <c r="P62" s="69">
        <v>45463</v>
      </c>
      <c r="Q62" s="70" t="s">
        <v>490</v>
      </c>
      <c r="R62" s="32" t="s">
        <v>444</v>
      </c>
    </row>
    <row r="63" spans="1:18" ht="75" x14ac:dyDescent="0.25">
      <c r="A63" s="70" t="s">
        <v>491</v>
      </c>
      <c r="B63" s="67">
        <v>154.99</v>
      </c>
      <c r="C63" s="67">
        <v>0</v>
      </c>
      <c r="D63" s="67">
        <v>0</v>
      </c>
      <c r="E63" s="67">
        <v>13.31</v>
      </c>
      <c r="F63" s="68">
        <v>2</v>
      </c>
      <c r="G63" s="1" t="s">
        <v>442</v>
      </c>
      <c r="H63" s="69">
        <v>45463</v>
      </c>
      <c r="I63" s="32">
        <v>0</v>
      </c>
      <c r="J63" s="69">
        <v>45463</v>
      </c>
      <c r="K63" s="32">
        <v>2024184</v>
      </c>
      <c r="L63" t="s">
        <v>384</v>
      </c>
      <c r="M63" s="28">
        <v>323.29000000000002</v>
      </c>
      <c r="N63" s="1" t="s">
        <v>443</v>
      </c>
      <c r="O63" s="32">
        <v>1277</v>
      </c>
      <c r="P63" s="69">
        <v>45463</v>
      </c>
      <c r="Q63" s="70" t="s">
        <v>491</v>
      </c>
      <c r="R63" s="32" t="s">
        <v>444</v>
      </c>
    </row>
    <row r="64" spans="1:18" ht="75" x14ac:dyDescent="0.25">
      <c r="A64" s="70" t="s">
        <v>492</v>
      </c>
      <c r="B64" s="67">
        <v>9.7899999999999991</v>
      </c>
      <c r="C64" s="67">
        <v>0</v>
      </c>
      <c r="D64" s="67">
        <v>0</v>
      </c>
      <c r="E64" s="67">
        <v>0.42</v>
      </c>
      <c r="F64" s="68">
        <v>1</v>
      </c>
      <c r="G64" s="1" t="s">
        <v>442</v>
      </c>
      <c r="H64" s="69">
        <v>45463</v>
      </c>
      <c r="I64" s="32">
        <v>0</v>
      </c>
      <c r="J64" s="69">
        <v>45463</v>
      </c>
      <c r="K64" s="32">
        <v>2024184</v>
      </c>
      <c r="L64" t="s">
        <v>384</v>
      </c>
      <c r="M64" s="28">
        <v>10.210000000000001</v>
      </c>
      <c r="N64" s="1" t="s">
        <v>443</v>
      </c>
      <c r="O64" s="32">
        <v>1277</v>
      </c>
      <c r="P64" s="69">
        <v>45463</v>
      </c>
      <c r="Q64" s="70" t="s">
        <v>492</v>
      </c>
      <c r="R64" s="32" t="s">
        <v>444</v>
      </c>
    </row>
    <row r="65" spans="1:18" ht="60" x14ac:dyDescent="0.25">
      <c r="A65" s="70" t="s">
        <v>493</v>
      </c>
      <c r="B65" s="67">
        <v>9.99</v>
      </c>
      <c r="C65" s="67">
        <v>0</v>
      </c>
      <c r="D65" s="67">
        <v>0</v>
      </c>
      <c r="E65" s="67">
        <v>0.43</v>
      </c>
      <c r="F65" s="68">
        <v>1</v>
      </c>
      <c r="G65" s="1" t="s">
        <v>442</v>
      </c>
      <c r="H65" s="69">
        <v>45463</v>
      </c>
      <c r="I65" s="32">
        <v>0</v>
      </c>
      <c r="J65" s="69">
        <v>45463</v>
      </c>
      <c r="K65" s="32">
        <v>2024184</v>
      </c>
      <c r="L65" t="s">
        <v>384</v>
      </c>
      <c r="M65" s="28">
        <v>10.42</v>
      </c>
      <c r="N65" s="1" t="s">
        <v>443</v>
      </c>
      <c r="O65" s="32">
        <v>1277</v>
      </c>
      <c r="P65" s="69">
        <v>45463</v>
      </c>
      <c r="Q65" s="70" t="s">
        <v>493</v>
      </c>
      <c r="R65" s="32" t="s">
        <v>444</v>
      </c>
    </row>
    <row r="66" spans="1:18" ht="45" x14ac:dyDescent="0.25">
      <c r="A66" s="70" t="s">
        <v>494</v>
      </c>
      <c r="B66" s="67">
        <v>8</v>
      </c>
      <c r="C66" s="67">
        <v>0</v>
      </c>
      <c r="D66" s="67">
        <v>0</v>
      </c>
      <c r="E66" s="67">
        <v>0.34</v>
      </c>
      <c r="F66" s="68">
        <v>1</v>
      </c>
      <c r="G66" s="1" t="s">
        <v>442</v>
      </c>
      <c r="H66" s="69">
        <v>45463</v>
      </c>
      <c r="I66" s="32">
        <v>0</v>
      </c>
      <c r="J66" s="69">
        <v>45463</v>
      </c>
      <c r="K66" s="32">
        <v>2024184</v>
      </c>
      <c r="L66" t="s">
        <v>384</v>
      </c>
      <c r="M66" s="28">
        <v>8.34</v>
      </c>
      <c r="N66" s="1" t="s">
        <v>443</v>
      </c>
      <c r="O66" s="32">
        <v>1277</v>
      </c>
      <c r="P66" s="69">
        <v>45463</v>
      </c>
      <c r="Q66" s="70" t="s">
        <v>494</v>
      </c>
      <c r="R66" s="32" t="s">
        <v>444</v>
      </c>
    </row>
    <row r="67" spans="1:18" ht="75" x14ac:dyDescent="0.25">
      <c r="A67" s="70" t="s">
        <v>495</v>
      </c>
      <c r="B67" s="67">
        <v>8.99</v>
      </c>
      <c r="C67" s="67">
        <v>0</v>
      </c>
      <c r="D67" s="67">
        <v>0</v>
      </c>
      <c r="E67" s="67">
        <v>0.39</v>
      </c>
      <c r="F67" s="68">
        <v>1</v>
      </c>
      <c r="G67" s="1" t="s">
        <v>442</v>
      </c>
      <c r="H67" s="69">
        <v>45463</v>
      </c>
      <c r="I67" s="32">
        <v>0</v>
      </c>
      <c r="J67" s="69">
        <v>45463</v>
      </c>
      <c r="K67" s="32">
        <v>2024184</v>
      </c>
      <c r="L67" t="s">
        <v>384</v>
      </c>
      <c r="M67" s="28">
        <v>9.3800000000000008</v>
      </c>
      <c r="N67" s="1" t="s">
        <v>443</v>
      </c>
      <c r="O67" s="32">
        <v>1277</v>
      </c>
      <c r="P67" s="69">
        <v>45463</v>
      </c>
      <c r="Q67" s="70" t="s">
        <v>495</v>
      </c>
      <c r="R67" s="32" t="s">
        <v>444</v>
      </c>
    </row>
    <row r="68" spans="1:18" ht="75" x14ac:dyDescent="0.25">
      <c r="A68" s="70" t="s">
        <v>496</v>
      </c>
      <c r="B68" s="67">
        <v>15.67</v>
      </c>
      <c r="C68" s="67">
        <v>0</v>
      </c>
      <c r="D68" s="67">
        <v>0</v>
      </c>
      <c r="E68" s="67">
        <v>0.67</v>
      </c>
      <c r="F68" s="68">
        <v>1</v>
      </c>
      <c r="G68" s="1" t="s">
        <v>442</v>
      </c>
      <c r="H68" s="69">
        <v>45463</v>
      </c>
      <c r="I68" s="32">
        <v>0</v>
      </c>
      <c r="J68" s="69">
        <v>45463</v>
      </c>
      <c r="K68" s="32">
        <v>2024184</v>
      </c>
      <c r="L68" t="s">
        <v>384</v>
      </c>
      <c r="M68" s="28">
        <v>16.34</v>
      </c>
      <c r="N68" s="1" t="s">
        <v>443</v>
      </c>
      <c r="O68" s="32">
        <v>1277</v>
      </c>
      <c r="P68" s="69">
        <v>45463</v>
      </c>
      <c r="Q68" s="70" t="s">
        <v>496</v>
      </c>
      <c r="R68" s="32" t="s">
        <v>444</v>
      </c>
    </row>
    <row r="69" spans="1:18" ht="75" x14ac:dyDescent="0.25">
      <c r="A69" s="70" t="s">
        <v>497</v>
      </c>
      <c r="B69" s="67">
        <v>25.99</v>
      </c>
      <c r="C69" s="67">
        <v>0</v>
      </c>
      <c r="D69" s="67">
        <v>0</v>
      </c>
      <c r="E69" s="67">
        <v>1.1200000000000001</v>
      </c>
      <c r="F69" s="68">
        <v>1</v>
      </c>
      <c r="G69" s="1" t="s">
        <v>442</v>
      </c>
      <c r="H69" s="69">
        <v>45463</v>
      </c>
      <c r="I69" s="32">
        <v>0</v>
      </c>
      <c r="J69" s="69">
        <v>45463</v>
      </c>
      <c r="K69" s="32">
        <v>2024184</v>
      </c>
      <c r="L69" t="s">
        <v>384</v>
      </c>
      <c r="M69" s="28">
        <v>27.11</v>
      </c>
      <c r="N69" s="1" t="s">
        <v>443</v>
      </c>
      <c r="O69" s="32">
        <v>1277</v>
      </c>
      <c r="P69" s="69">
        <v>45463</v>
      </c>
      <c r="Q69" s="70" t="s">
        <v>497</v>
      </c>
      <c r="R69" s="32" t="s">
        <v>444</v>
      </c>
    </row>
    <row r="70" spans="1:18" ht="60" x14ac:dyDescent="0.25">
      <c r="A70" s="70" t="s">
        <v>498</v>
      </c>
      <c r="B70" s="67">
        <v>35</v>
      </c>
      <c r="C70" s="67">
        <v>0</v>
      </c>
      <c r="D70" s="67">
        <v>0</v>
      </c>
      <c r="E70" s="67">
        <v>1.5</v>
      </c>
      <c r="F70" s="68">
        <v>1</v>
      </c>
      <c r="G70" s="1" t="s">
        <v>442</v>
      </c>
      <c r="H70" s="69">
        <v>45463</v>
      </c>
      <c r="I70" s="32">
        <v>0</v>
      </c>
      <c r="J70" s="69">
        <v>45463</v>
      </c>
      <c r="K70" s="32">
        <v>2024184</v>
      </c>
      <c r="L70" t="s">
        <v>384</v>
      </c>
      <c r="M70" s="28">
        <v>36.5</v>
      </c>
      <c r="N70" s="1" t="s">
        <v>443</v>
      </c>
      <c r="O70" s="32">
        <v>1277</v>
      </c>
      <c r="P70" s="69">
        <v>45463</v>
      </c>
      <c r="Q70" s="70" t="s">
        <v>498</v>
      </c>
      <c r="R70" s="32" t="s">
        <v>444</v>
      </c>
    </row>
    <row r="71" spans="1:18" ht="30" x14ac:dyDescent="0.25">
      <c r="A71" s="70" t="s">
        <v>499</v>
      </c>
      <c r="B71" s="67">
        <v>11.99</v>
      </c>
      <c r="C71" s="67">
        <v>0</v>
      </c>
      <c r="D71" s="67">
        <v>0</v>
      </c>
      <c r="E71" s="67">
        <v>0.51</v>
      </c>
      <c r="F71" s="68">
        <v>1</v>
      </c>
      <c r="G71" s="1" t="s">
        <v>442</v>
      </c>
      <c r="H71" s="69">
        <v>45463</v>
      </c>
      <c r="I71" s="32">
        <v>0</v>
      </c>
      <c r="J71" s="69">
        <v>45463</v>
      </c>
      <c r="K71" s="32">
        <v>2024184</v>
      </c>
      <c r="L71" t="s">
        <v>384</v>
      </c>
      <c r="M71" s="28">
        <v>12.5</v>
      </c>
      <c r="N71" s="1" t="s">
        <v>443</v>
      </c>
      <c r="O71" s="32">
        <v>1277</v>
      </c>
      <c r="P71" s="69">
        <v>45463</v>
      </c>
      <c r="Q71" s="70" t="s">
        <v>499</v>
      </c>
      <c r="R71" s="32" t="s">
        <v>444</v>
      </c>
    </row>
    <row r="72" spans="1:18" ht="45" x14ac:dyDescent="0.25">
      <c r="A72" s="70" t="s">
        <v>500</v>
      </c>
      <c r="B72" s="67">
        <v>9.5</v>
      </c>
      <c r="C72" s="67">
        <v>0</v>
      </c>
      <c r="D72" s="67">
        <v>0</v>
      </c>
      <c r="E72" s="67">
        <v>0.41</v>
      </c>
      <c r="F72" s="68">
        <v>1</v>
      </c>
      <c r="G72" s="1" t="s">
        <v>442</v>
      </c>
      <c r="H72" s="69">
        <v>45463</v>
      </c>
      <c r="I72" s="32">
        <v>0</v>
      </c>
      <c r="J72" s="69">
        <v>45463</v>
      </c>
      <c r="K72" s="32">
        <v>2024184</v>
      </c>
      <c r="L72" t="s">
        <v>384</v>
      </c>
      <c r="M72" s="28">
        <v>9.91</v>
      </c>
      <c r="N72" s="1" t="s">
        <v>443</v>
      </c>
      <c r="O72" s="32">
        <v>1277</v>
      </c>
      <c r="P72" s="69">
        <v>45463</v>
      </c>
      <c r="Q72" s="70" t="s">
        <v>500</v>
      </c>
      <c r="R72" s="32" t="s">
        <v>444</v>
      </c>
    </row>
    <row r="73" spans="1:18" ht="45" x14ac:dyDescent="0.25">
      <c r="A73" s="70" t="s">
        <v>501</v>
      </c>
      <c r="B73" s="67">
        <v>6.99</v>
      </c>
      <c r="C73" s="67">
        <v>0</v>
      </c>
      <c r="D73" s="67">
        <v>0</v>
      </c>
      <c r="E73" s="67">
        <v>0.9</v>
      </c>
      <c r="F73" s="68">
        <v>3</v>
      </c>
      <c r="G73" s="1" t="s">
        <v>442</v>
      </c>
      <c r="H73" s="69">
        <v>45463</v>
      </c>
      <c r="I73" s="32">
        <v>0</v>
      </c>
      <c r="J73" s="69">
        <v>45463</v>
      </c>
      <c r="K73" s="32">
        <v>2024184</v>
      </c>
      <c r="L73" t="s">
        <v>384</v>
      </c>
      <c r="M73" s="28">
        <v>21.87</v>
      </c>
      <c r="N73" s="1" t="s">
        <v>443</v>
      </c>
      <c r="O73" s="32">
        <v>1277</v>
      </c>
      <c r="P73" s="69">
        <v>45463</v>
      </c>
      <c r="Q73" s="70" t="s">
        <v>501</v>
      </c>
      <c r="R73" s="32" t="s">
        <v>444</v>
      </c>
    </row>
    <row r="74" spans="1:18" ht="60" x14ac:dyDescent="0.25">
      <c r="A74" s="70" t="s">
        <v>502</v>
      </c>
      <c r="B74" s="67">
        <v>35</v>
      </c>
      <c r="C74" s="67">
        <v>0</v>
      </c>
      <c r="D74" s="67">
        <v>0</v>
      </c>
      <c r="E74" s="67">
        <v>1.5</v>
      </c>
      <c r="F74" s="68">
        <v>1</v>
      </c>
      <c r="G74" s="1" t="s">
        <v>442</v>
      </c>
      <c r="H74" s="69">
        <v>45463</v>
      </c>
      <c r="I74" s="32">
        <v>0</v>
      </c>
      <c r="J74" s="69">
        <v>45463</v>
      </c>
      <c r="K74" s="32">
        <v>2024184</v>
      </c>
      <c r="L74" t="s">
        <v>384</v>
      </c>
      <c r="M74" s="28">
        <v>36.5</v>
      </c>
      <c r="N74" s="1" t="s">
        <v>443</v>
      </c>
      <c r="O74" s="32">
        <v>1277</v>
      </c>
      <c r="P74" s="69">
        <v>45463</v>
      </c>
      <c r="Q74" s="70" t="s">
        <v>502</v>
      </c>
      <c r="R74" s="32" t="s">
        <v>444</v>
      </c>
    </row>
    <row r="75" spans="1:18" ht="60" x14ac:dyDescent="0.25">
      <c r="A75" s="70" t="s">
        <v>503</v>
      </c>
      <c r="B75" s="67">
        <v>15.99</v>
      </c>
      <c r="C75" s="67">
        <v>0</v>
      </c>
      <c r="D75" s="67">
        <v>0</v>
      </c>
      <c r="E75" s="67">
        <v>0.69</v>
      </c>
      <c r="F75" s="68">
        <v>1</v>
      </c>
      <c r="G75" s="1" t="s">
        <v>442</v>
      </c>
      <c r="H75" s="69">
        <v>45463</v>
      </c>
      <c r="I75" s="32">
        <v>0</v>
      </c>
      <c r="J75" s="69">
        <v>45463</v>
      </c>
      <c r="K75" s="32">
        <v>2024184</v>
      </c>
      <c r="L75" t="s">
        <v>384</v>
      </c>
      <c r="M75" s="28">
        <v>16.68</v>
      </c>
      <c r="N75" s="1" t="s">
        <v>443</v>
      </c>
      <c r="O75" s="32">
        <v>1277</v>
      </c>
      <c r="P75" s="69">
        <v>45463</v>
      </c>
      <c r="Q75" s="70" t="s">
        <v>503</v>
      </c>
      <c r="R75" s="32" t="s">
        <v>444</v>
      </c>
    </row>
    <row r="76" spans="1:18" ht="60" x14ac:dyDescent="0.25">
      <c r="A76" s="70" t="s">
        <v>504</v>
      </c>
      <c r="B76" s="67">
        <v>22.95</v>
      </c>
      <c r="C76" s="67">
        <v>0</v>
      </c>
      <c r="D76" s="67">
        <v>0</v>
      </c>
      <c r="E76" s="67">
        <v>0.99</v>
      </c>
      <c r="F76" s="68">
        <v>1</v>
      </c>
      <c r="G76" s="1" t="s">
        <v>442</v>
      </c>
      <c r="H76" s="69">
        <v>45463</v>
      </c>
      <c r="I76" s="32">
        <v>0</v>
      </c>
      <c r="J76" s="69">
        <v>45463</v>
      </c>
      <c r="K76" s="32">
        <v>2024184</v>
      </c>
      <c r="L76" t="s">
        <v>384</v>
      </c>
      <c r="M76" s="28">
        <v>23.94</v>
      </c>
      <c r="N76" s="1" t="s">
        <v>443</v>
      </c>
      <c r="O76" s="32">
        <v>1277</v>
      </c>
      <c r="P76" s="69">
        <v>45463</v>
      </c>
      <c r="Q76" s="70" t="s">
        <v>504</v>
      </c>
      <c r="R76" s="32" t="s">
        <v>444</v>
      </c>
    </row>
    <row r="77" spans="1:18" ht="45" x14ac:dyDescent="0.25">
      <c r="A77" s="70" t="s">
        <v>482</v>
      </c>
      <c r="B77" s="67">
        <v>13.85</v>
      </c>
      <c r="C77" s="67">
        <v>0</v>
      </c>
      <c r="D77" s="67">
        <v>0</v>
      </c>
      <c r="E77" s="67">
        <v>0.59</v>
      </c>
      <c r="F77" s="68">
        <v>1</v>
      </c>
      <c r="G77" s="1" t="s">
        <v>442</v>
      </c>
      <c r="H77" s="69">
        <v>45463</v>
      </c>
      <c r="I77" s="32">
        <v>0</v>
      </c>
      <c r="J77" s="69">
        <v>45463</v>
      </c>
      <c r="K77" s="32">
        <v>2024184</v>
      </c>
      <c r="L77" t="s">
        <v>384</v>
      </c>
      <c r="M77" s="28">
        <v>14.44</v>
      </c>
      <c r="N77" s="1" t="s">
        <v>443</v>
      </c>
      <c r="O77" s="32">
        <v>1277</v>
      </c>
      <c r="P77" s="69">
        <v>45463</v>
      </c>
      <c r="Q77" s="70" t="s">
        <v>482</v>
      </c>
      <c r="R77" s="32" t="s">
        <v>444</v>
      </c>
    </row>
    <row r="78" spans="1:18" ht="75" x14ac:dyDescent="0.25">
      <c r="A78" s="70" t="s">
        <v>505</v>
      </c>
      <c r="B78" s="67">
        <v>19.95</v>
      </c>
      <c r="C78" s="67">
        <v>0</v>
      </c>
      <c r="D78" s="67">
        <v>0</v>
      </c>
      <c r="E78" s="67">
        <v>0.86</v>
      </c>
      <c r="F78" s="68">
        <v>1</v>
      </c>
      <c r="G78" s="1" t="s">
        <v>442</v>
      </c>
      <c r="H78" s="69">
        <v>45463</v>
      </c>
      <c r="I78" s="32">
        <v>0</v>
      </c>
      <c r="J78" s="69">
        <v>45463</v>
      </c>
      <c r="K78" s="32">
        <v>2024184</v>
      </c>
      <c r="L78" t="s">
        <v>384</v>
      </c>
      <c r="M78" s="28">
        <v>20.81</v>
      </c>
      <c r="N78" s="1" t="s">
        <v>443</v>
      </c>
      <c r="O78" s="32">
        <v>1277</v>
      </c>
      <c r="P78" s="69">
        <v>45463</v>
      </c>
      <c r="Q78" s="70" t="s">
        <v>505</v>
      </c>
      <c r="R78" s="32" t="s">
        <v>444</v>
      </c>
    </row>
    <row r="79" spans="1:18" ht="60" x14ac:dyDescent="0.25">
      <c r="A79" s="70" t="s">
        <v>506</v>
      </c>
      <c r="B79" s="67">
        <v>17.989999999999998</v>
      </c>
      <c r="C79" s="67">
        <v>0</v>
      </c>
      <c r="D79" s="67">
        <v>0</v>
      </c>
      <c r="E79" s="67">
        <v>1.54</v>
      </c>
      <c r="F79" s="68">
        <v>2</v>
      </c>
      <c r="G79" s="1" t="s">
        <v>442</v>
      </c>
      <c r="H79" s="69">
        <v>45463</v>
      </c>
      <c r="I79" s="32">
        <v>0</v>
      </c>
      <c r="J79" s="69">
        <v>45463</v>
      </c>
      <c r="K79" s="32">
        <v>2024184</v>
      </c>
      <c r="L79" t="s">
        <v>384</v>
      </c>
      <c r="M79" s="28">
        <v>37.520000000000003</v>
      </c>
      <c r="N79" s="1" t="s">
        <v>443</v>
      </c>
      <c r="O79" s="32">
        <v>1277</v>
      </c>
      <c r="P79" s="69">
        <v>45463</v>
      </c>
      <c r="Q79" s="70" t="s">
        <v>506</v>
      </c>
      <c r="R79" s="32" t="s">
        <v>444</v>
      </c>
    </row>
    <row r="80" spans="1:18" ht="75" x14ac:dyDescent="0.25">
      <c r="A80" s="70" t="s">
        <v>507</v>
      </c>
      <c r="B80" s="67">
        <v>17.97</v>
      </c>
      <c r="C80" s="67">
        <v>0</v>
      </c>
      <c r="D80" s="67">
        <v>0</v>
      </c>
      <c r="E80" s="67">
        <v>1.54</v>
      </c>
      <c r="F80" s="68">
        <v>2</v>
      </c>
      <c r="G80" s="1" t="s">
        <v>442</v>
      </c>
      <c r="H80" s="69">
        <v>45463</v>
      </c>
      <c r="I80" s="32">
        <v>0</v>
      </c>
      <c r="J80" s="69">
        <v>45463</v>
      </c>
      <c r="K80" s="32">
        <v>2024184</v>
      </c>
      <c r="L80" t="s">
        <v>384</v>
      </c>
      <c r="M80" s="28">
        <v>37.479999999999997</v>
      </c>
      <c r="N80" s="1" t="s">
        <v>443</v>
      </c>
      <c r="O80" s="32">
        <v>1277</v>
      </c>
      <c r="P80" s="69">
        <v>45463</v>
      </c>
      <c r="Q80" s="70" t="s">
        <v>507</v>
      </c>
      <c r="R80" s="32" t="s">
        <v>444</v>
      </c>
    </row>
    <row r="81" spans="1:18" ht="45" x14ac:dyDescent="0.25">
      <c r="A81" s="70" t="s">
        <v>508</v>
      </c>
      <c r="B81" s="67">
        <v>9.99</v>
      </c>
      <c r="C81" s="67">
        <v>0</v>
      </c>
      <c r="D81" s="67">
        <v>0</v>
      </c>
      <c r="E81" s="67">
        <v>0.86</v>
      </c>
      <c r="F81" s="68">
        <v>2</v>
      </c>
      <c r="G81" s="1" t="s">
        <v>442</v>
      </c>
      <c r="H81" s="69">
        <v>45463</v>
      </c>
      <c r="I81" s="32">
        <v>0</v>
      </c>
      <c r="J81" s="69">
        <v>45463</v>
      </c>
      <c r="K81" s="32">
        <v>2024184</v>
      </c>
      <c r="L81" t="s">
        <v>384</v>
      </c>
      <c r="M81" s="28">
        <v>20.84</v>
      </c>
      <c r="N81" s="1" t="s">
        <v>443</v>
      </c>
      <c r="O81" s="32">
        <v>1277</v>
      </c>
      <c r="P81" s="69">
        <v>45463</v>
      </c>
      <c r="Q81" s="70" t="s">
        <v>508</v>
      </c>
      <c r="R81" s="32" t="s">
        <v>444</v>
      </c>
    </row>
    <row r="82" spans="1:18" ht="60" x14ac:dyDescent="0.25">
      <c r="A82" s="70" t="s">
        <v>509</v>
      </c>
      <c r="B82" s="67">
        <v>19.57</v>
      </c>
      <c r="C82" s="67">
        <v>0</v>
      </c>
      <c r="D82" s="67">
        <v>0</v>
      </c>
      <c r="E82" s="67">
        <v>1.68</v>
      </c>
      <c r="F82" s="68">
        <v>2</v>
      </c>
      <c r="G82" s="1" t="s">
        <v>442</v>
      </c>
      <c r="H82" s="69">
        <v>45463</v>
      </c>
      <c r="I82" s="32">
        <v>0</v>
      </c>
      <c r="J82" s="69">
        <v>45463</v>
      </c>
      <c r="K82" s="32">
        <v>2024184</v>
      </c>
      <c r="L82" t="s">
        <v>384</v>
      </c>
      <c r="M82" s="28">
        <v>40.82</v>
      </c>
      <c r="N82" s="1" t="s">
        <v>443</v>
      </c>
      <c r="O82" s="32">
        <v>1277</v>
      </c>
      <c r="P82" s="69">
        <v>45463</v>
      </c>
      <c r="Q82" s="70" t="s">
        <v>509</v>
      </c>
      <c r="R82" s="32" t="s">
        <v>444</v>
      </c>
    </row>
    <row r="83" spans="1:18" ht="45" x14ac:dyDescent="0.25">
      <c r="A83" s="70" t="s">
        <v>510</v>
      </c>
      <c r="B83" s="67">
        <v>8.99</v>
      </c>
      <c r="C83" s="67">
        <v>0</v>
      </c>
      <c r="D83" s="67">
        <v>0</v>
      </c>
      <c r="E83" s="67">
        <v>0.39</v>
      </c>
      <c r="F83" s="68">
        <v>1</v>
      </c>
      <c r="G83" s="1" t="s">
        <v>442</v>
      </c>
      <c r="H83" s="69">
        <v>45463</v>
      </c>
      <c r="I83" s="32">
        <v>0</v>
      </c>
      <c r="J83" s="69">
        <v>45463</v>
      </c>
      <c r="K83" s="32">
        <v>2024184</v>
      </c>
      <c r="L83" t="s">
        <v>384</v>
      </c>
      <c r="M83" s="28">
        <v>9.3800000000000008</v>
      </c>
      <c r="N83" s="1" t="s">
        <v>443</v>
      </c>
      <c r="O83" s="32">
        <v>1277</v>
      </c>
      <c r="P83" s="69">
        <v>45463</v>
      </c>
      <c r="Q83" s="70" t="s">
        <v>510</v>
      </c>
      <c r="R83" s="32" t="s">
        <v>444</v>
      </c>
    </row>
    <row r="84" spans="1:18" ht="60" x14ac:dyDescent="0.25">
      <c r="A84" s="70" t="s">
        <v>511</v>
      </c>
      <c r="B84" s="67">
        <v>10.75</v>
      </c>
      <c r="C84" s="67">
        <v>0</v>
      </c>
      <c r="D84" s="67">
        <v>0</v>
      </c>
      <c r="E84" s="67">
        <v>2.31</v>
      </c>
      <c r="F84" s="68">
        <v>5</v>
      </c>
      <c r="G84" s="1" t="s">
        <v>442</v>
      </c>
      <c r="H84" s="69">
        <v>45463</v>
      </c>
      <c r="I84" s="32">
        <v>0</v>
      </c>
      <c r="J84" s="69">
        <v>45463</v>
      </c>
      <c r="K84" s="32">
        <v>2024184</v>
      </c>
      <c r="L84" t="s">
        <v>384</v>
      </c>
      <c r="M84" s="28">
        <v>56.06</v>
      </c>
      <c r="N84" s="1" t="s">
        <v>443</v>
      </c>
      <c r="O84" s="32">
        <v>1277</v>
      </c>
      <c r="P84" s="69">
        <v>45463</v>
      </c>
      <c r="Q84" s="70" t="s">
        <v>511</v>
      </c>
      <c r="R84" s="32" t="s">
        <v>444</v>
      </c>
    </row>
    <row r="85" spans="1:18" x14ac:dyDescent="0.25">
      <c r="A85" t="s">
        <v>512</v>
      </c>
      <c r="B85" s="67">
        <v>13.99</v>
      </c>
      <c r="C85" s="67">
        <v>0</v>
      </c>
      <c r="D85" s="67">
        <v>0</v>
      </c>
      <c r="E85" s="67">
        <v>0.6</v>
      </c>
      <c r="F85" s="68">
        <v>1</v>
      </c>
      <c r="G85" s="1" t="s">
        <v>442</v>
      </c>
      <c r="H85" s="69">
        <v>45463</v>
      </c>
      <c r="I85" s="32">
        <v>0</v>
      </c>
      <c r="J85" s="69">
        <v>45463</v>
      </c>
      <c r="K85" s="32">
        <v>2024184</v>
      </c>
      <c r="L85" t="s">
        <v>384</v>
      </c>
      <c r="M85" s="28">
        <v>14.59</v>
      </c>
      <c r="N85" s="1" t="s">
        <v>443</v>
      </c>
      <c r="O85" s="32">
        <v>1277</v>
      </c>
      <c r="P85" s="69">
        <v>45463</v>
      </c>
      <c r="Q85" t="s">
        <v>512</v>
      </c>
      <c r="R85" s="32" t="s">
        <v>444</v>
      </c>
    </row>
    <row r="86" spans="1:18" ht="60" x14ac:dyDescent="0.25">
      <c r="A86" s="70" t="s">
        <v>513</v>
      </c>
      <c r="B86" s="67">
        <v>14.99</v>
      </c>
      <c r="C86" s="67">
        <v>0</v>
      </c>
      <c r="D86" s="67">
        <v>0</v>
      </c>
      <c r="E86" s="67">
        <v>2.57</v>
      </c>
      <c r="F86" s="68">
        <v>4</v>
      </c>
      <c r="G86" s="1" t="s">
        <v>442</v>
      </c>
      <c r="H86" s="69">
        <v>45463</v>
      </c>
      <c r="I86" s="32">
        <v>0</v>
      </c>
      <c r="J86" s="69">
        <v>45463</v>
      </c>
      <c r="K86" s="32">
        <v>2024184</v>
      </c>
      <c r="L86" t="s">
        <v>384</v>
      </c>
      <c r="M86" s="28">
        <v>62.53</v>
      </c>
      <c r="N86" s="1" t="s">
        <v>443</v>
      </c>
      <c r="O86" s="32">
        <v>1277</v>
      </c>
      <c r="P86" s="69">
        <v>45463</v>
      </c>
      <c r="Q86" s="70" t="s">
        <v>513</v>
      </c>
      <c r="R86" s="32" t="s">
        <v>444</v>
      </c>
    </row>
    <row r="87" spans="1:18" ht="75" x14ac:dyDescent="0.25">
      <c r="A87" s="70" t="s">
        <v>514</v>
      </c>
      <c r="B87" s="67">
        <v>9.99</v>
      </c>
      <c r="C87" s="67">
        <v>0</v>
      </c>
      <c r="D87" s="67">
        <v>0</v>
      </c>
      <c r="E87" s="67">
        <v>1.29</v>
      </c>
      <c r="F87" s="68">
        <v>3</v>
      </c>
      <c r="G87" s="1" t="s">
        <v>442</v>
      </c>
      <c r="H87" s="69">
        <v>45463</v>
      </c>
      <c r="I87" s="32">
        <v>0</v>
      </c>
      <c r="J87" s="69">
        <v>45463</v>
      </c>
      <c r="K87" s="32">
        <v>2024184</v>
      </c>
      <c r="L87" t="s">
        <v>384</v>
      </c>
      <c r="M87" s="28">
        <v>31.26</v>
      </c>
      <c r="N87" s="1" t="s">
        <v>443</v>
      </c>
      <c r="O87" s="32">
        <v>1277</v>
      </c>
      <c r="P87" s="69">
        <v>45463</v>
      </c>
      <c r="Q87" s="70" t="s">
        <v>514</v>
      </c>
      <c r="R87" s="32" t="s">
        <v>444</v>
      </c>
    </row>
    <row r="88" spans="1:18" ht="30" x14ac:dyDescent="0.25">
      <c r="A88" s="70" t="s">
        <v>515</v>
      </c>
      <c r="B88" s="67">
        <v>6.99</v>
      </c>
      <c r="C88" s="67">
        <v>0</v>
      </c>
      <c r="D88" s="67">
        <v>0</v>
      </c>
      <c r="E88" s="67">
        <v>0.9</v>
      </c>
      <c r="F88" s="68">
        <v>3</v>
      </c>
      <c r="G88" s="1" t="s">
        <v>442</v>
      </c>
      <c r="H88" s="69">
        <v>45463</v>
      </c>
      <c r="I88" s="32">
        <v>0</v>
      </c>
      <c r="J88" s="69">
        <v>45463</v>
      </c>
      <c r="K88" s="32">
        <v>2024184</v>
      </c>
      <c r="L88" t="s">
        <v>384</v>
      </c>
      <c r="M88" s="28">
        <v>21.87</v>
      </c>
      <c r="N88" s="1" t="s">
        <v>443</v>
      </c>
      <c r="O88" s="32">
        <v>1277</v>
      </c>
      <c r="P88" s="69">
        <v>45463</v>
      </c>
      <c r="Q88" s="70" t="s">
        <v>515</v>
      </c>
      <c r="R88" s="32" t="s">
        <v>444</v>
      </c>
    </row>
    <row r="89" spans="1:18" ht="45" x14ac:dyDescent="0.25">
      <c r="A89" s="70" t="s">
        <v>516</v>
      </c>
      <c r="B89" s="67">
        <v>6.69</v>
      </c>
      <c r="C89" s="67">
        <v>0</v>
      </c>
      <c r="D89" s="67">
        <v>0</v>
      </c>
      <c r="E89" s="67">
        <v>0.86</v>
      </c>
      <c r="F89" s="68">
        <v>3</v>
      </c>
      <c r="G89" s="1" t="s">
        <v>442</v>
      </c>
      <c r="H89" s="69">
        <v>45463</v>
      </c>
      <c r="I89" s="32">
        <v>0</v>
      </c>
      <c r="J89" s="69">
        <v>45463</v>
      </c>
      <c r="K89" s="32">
        <v>2024184</v>
      </c>
      <c r="L89" t="s">
        <v>384</v>
      </c>
      <c r="M89" s="28">
        <v>20.93</v>
      </c>
      <c r="N89" s="1" t="s">
        <v>443</v>
      </c>
      <c r="O89" s="32">
        <v>1277</v>
      </c>
      <c r="P89" s="69">
        <v>45463</v>
      </c>
      <c r="Q89" s="70" t="s">
        <v>516</v>
      </c>
      <c r="R89" s="32" t="s">
        <v>444</v>
      </c>
    </row>
    <row r="90" spans="1:18" ht="30" x14ac:dyDescent="0.25">
      <c r="A90" s="70" t="s">
        <v>517</v>
      </c>
      <c r="B90" s="67">
        <v>11.99</v>
      </c>
      <c r="C90" s="67">
        <v>0</v>
      </c>
      <c r="D90" s="67">
        <v>0</v>
      </c>
      <c r="E90" s="67">
        <v>0.51</v>
      </c>
      <c r="F90" s="68">
        <v>1</v>
      </c>
      <c r="G90" s="1" t="s">
        <v>442</v>
      </c>
      <c r="H90" s="69">
        <v>45463</v>
      </c>
      <c r="I90" s="32">
        <v>0</v>
      </c>
      <c r="J90" s="69">
        <v>45463</v>
      </c>
      <c r="K90" s="32">
        <v>2024184</v>
      </c>
      <c r="L90" t="s">
        <v>384</v>
      </c>
      <c r="M90" s="28">
        <v>12.5</v>
      </c>
      <c r="N90" s="1" t="s">
        <v>443</v>
      </c>
      <c r="O90" s="32">
        <v>1277</v>
      </c>
      <c r="P90" s="69">
        <v>45463</v>
      </c>
      <c r="Q90" s="70" t="s">
        <v>517</v>
      </c>
      <c r="R90" s="32" t="s">
        <v>444</v>
      </c>
    </row>
    <row r="91" spans="1:18" ht="45" x14ac:dyDescent="0.25">
      <c r="A91" s="70" t="s">
        <v>518</v>
      </c>
      <c r="B91" s="67">
        <v>11.99</v>
      </c>
      <c r="C91" s="67">
        <v>0</v>
      </c>
      <c r="D91" s="67">
        <v>0</v>
      </c>
      <c r="E91" s="67">
        <v>0.51</v>
      </c>
      <c r="F91" s="68">
        <v>1</v>
      </c>
      <c r="G91" s="1" t="s">
        <v>442</v>
      </c>
      <c r="H91" s="69">
        <v>45463</v>
      </c>
      <c r="I91" s="32">
        <v>0</v>
      </c>
      <c r="J91" s="69">
        <v>45463</v>
      </c>
      <c r="K91" s="32">
        <v>2024184</v>
      </c>
      <c r="L91" t="s">
        <v>384</v>
      </c>
      <c r="M91" s="28">
        <v>12.5</v>
      </c>
      <c r="N91" s="1" t="s">
        <v>443</v>
      </c>
      <c r="O91" s="32">
        <v>1277</v>
      </c>
      <c r="P91" s="69">
        <v>45463</v>
      </c>
      <c r="Q91" s="70" t="s">
        <v>518</v>
      </c>
      <c r="R91" s="32" t="s">
        <v>444</v>
      </c>
    </row>
    <row r="92" spans="1:18" x14ac:dyDescent="0.25">
      <c r="A92" t="s">
        <v>519</v>
      </c>
      <c r="B92" s="67">
        <v>19.940000000000001</v>
      </c>
      <c r="C92" s="67">
        <v>0</v>
      </c>
      <c r="D92" s="67">
        <v>0</v>
      </c>
      <c r="E92" s="67">
        <v>0</v>
      </c>
      <c r="F92" s="68">
        <v>1</v>
      </c>
      <c r="G92" s="1" t="s">
        <v>520</v>
      </c>
      <c r="H92" s="69">
        <v>45463</v>
      </c>
      <c r="I92" s="32">
        <v>0</v>
      </c>
      <c r="J92" s="69">
        <v>45463</v>
      </c>
      <c r="K92" s="32">
        <v>2024184</v>
      </c>
      <c r="L92" t="s">
        <v>384</v>
      </c>
      <c r="M92" s="28">
        <v>19.940000000000001</v>
      </c>
      <c r="N92" s="1" t="s">
        <v>443</v>
      </c>
      <c r="O92" s="32">
        <v>1277</v>
      </c>
      <c r="P92" s="69">
        <v>45463</v>
      </c>
      <c r="Q92" t="s">
        <v>519</v>
      </c>
      <c r="R92" s="32" t="s">
        <v>444</v>
      </c>
    </row>
    <row r="93" spans="1:18" x14ac:dyDescent="0.25">
      <c r="A93" t="s">
        <v>521</v>
      </c>
      <c r="B93" s="67">
        <v>29.99</v>
      </c>
      <c r="C93" s="67">
        <v>0</v>
      </c>
      <c r="D93" s="67">
        <v>0</v>
      </c>
      <c r="E93" s="67">
        <v>0</v>
      </c>
      <c r="F93" s="68">
        <v>1</v>
      </c>
      <c r="G93" s="1" t="s">
        <v>520</v>
      </c>
      <c r="H93" s="69">
        <v>45463</v>
      </c>
      <c r="I93" s="32">
        <v>0</v>
      </c>
      <c r="J93" s="69">
        <v>45463</v>
      </c>
      <c r="K93" s="32">
        <v>2024184</v>
      </c>
      <c r="L93" t="s">
        <v>384</v>
      </c>
      <c r="M93" s="28">
        <v>29.99</v>
      </c>
      <c r="N93" s="1" t="s">
        <v>443</v>
      </c>
      <c r="O93" s="32">
        <v>1277</v>
      </c>
      <c r="P93" s="69">
        <v>45463</v>
      </c>
      <c r="Q93" t="s">
        <v>521</v>
      </c>
      <c r="R93" s="32" t="s">
        <v>444</v>
      </c>
    </row>
    <row r="94" spans="1:18" x14ac:dyDescent="0.25">
      <c r="A94" t="s">
        <v>182</v>
      </c>
      <c r="B94" s="67">
        <v>9646.6</v>
      </c>
      <c r="C94" s="67">
        <v>0</v>
      </c>
      <c r="D94" s="67">
        <v>0</v>
      </c>
      <c r="E94" s="67">
        <v>0</v>
      </c>
      <c r="F94" s="68">
        <v>1</v>
      </c>
      <c r="G94" s="1" t="s">
        <v>522</v>
      </c>
      <c r="H94" s="69">
        <v>45446</v>
      </c>
      <c r="I94" s="32">
        <v>0</v>
      </c>
      <c r="J94" s="69">
        <v>45448</v>
      </c>
      <c r="K94" s="32">
        <v>2024033</v>
      </c>
      <c r="L94" t="s">
        <v>71</v>
      </c>
      <c r="M94" s="28">
        <v>9646.6</v>
      </c>
      <c r="N94" s="1" t="s">
        <v>389</v>
      </c>
      <c r="O94" s="32">
        <v>1263</v>
      </c>
      <c r="P94" s="69">
        <v>45448</v>
      </c>
      <c r="Q94" t="s">
        <v>182</v>
      </c>
      <c r="R94" s="32" t="s">
        <v>263</v>
      </c>
    </row>
    <row r="95" spans="1:18" x14ac:dyDescent="0.25">
      <c r="A95" t="s">
        <v>523</v>
      </c>
      <c r="B95" s="67">
        <v>48.99</v>
      </c>
      <c r="C95" s="67">
        <v>0</v>
      </c>
      <c r="D95" s="67">
        <v>0</v>
      </c>
      <c r="E95" s="67">
        <v>0</v>
      </c>
      <c r="F95" s="68">
        <v>4</v>
      </c>
      <c r="G95" s="1" t="s">
        <v>524</v>
      </c>
      <c r="H95" s="69">
        <v>45460</v>
      </c>
      <c r="I95" s="32">
        <v>0</v>
      </c>
      <c r="J95" s="69">
        <v>45462</v>
      </c>
      <c r="K95" s="32">
        <v>2024170</v>
      </c>
      <c r="L95" t="s">
        <v>525</v>
      </c>
      <c r="M95" s="28">
        <v>195.96</v>
      </c>
      <c r="N95" s="1" t="s">
        <v>166</v>
      </c>
      <c r="O95" s="32">
        <v>1275</v>
      </c>
      <c r="P95" s="69">
        <v>45462</v>
      </c>
      <c r="Q95" t="s">
        <v>523</v>
      </c>
      <c r="R95" s="32" t="s">
        <v>263</v>
      </c>
    </row>
    <row r="96" spans="1:18" x14ac:dyDescent="0.25">
      <c r="A96" t="s">
        <v>526</v>
      </c>
      <c r="B96" s="67">
        <v>1.1100000000000001</v>
      </c>
      <c r="C96" s="67">
        <v>0</v>
      </c>
      <c r="D96" s="67">
        <v>0</v>
      </c>
      <c r="E96" s="67">
        <v>0</v>
      </c>
      <c r="F96" s="68">
        <v>3</v>
      </c>
      <c r="G96" s="1" t="s">
        <v>524</v>
      </c>
      <c r="H96" s="69">
        <v>45460</v>
      </c>
      <c r="I96" s="32">
        <v>0</v>
      </c>
      <c r="J96" s="69">
        <v>45462</v>
      </c>
      <c r="K96" s="32">
        <v>2024170</v>
      </c>
      <c r="L96" t="s">
        <v>525</v>
      </c>
      <c r="M96" s="28">
        <v>3.33</v>
      </c>
      <c r="N96" s="1" t="s">
        <v>166</v>
      </c>
      <c r="O96" s="32">
        <v>1275</v>
      </c>
      <c r="P96" s="69">
        <v>45462</v>
      </c>
      <c r="Q96" t="s">
        <v>526</v>
      </c>
      <c r="R96" s="32" t="s">
        <v>263</v>
      </c>
    </row>
    <row r="97" spans="1:18" x14ac:dyDescent="0.25">
      <c r="A97" t="s">
        <v>527</v>
      </c>
      <c r="B97" s="67">
        <v>39.19</v>
      </c>
      <c r="C97" s="67">
        <v>0</v>
      </c>
      <c r="D97" s="67">
        <v>0</v>
      </c>
      <c r="E97" s="67">
        <v>0</v>
      </c>
      <c r="F97" s="68">
        <v>1</v>
      </c>
      <c r="G97" s="1" t="s">
        <v>524</v>
      </c>
      <c r="H97" s="69">
        <v>45460</v>
      </c>
      <c r="I97" s="32">
        <v>0</v>
      </c>
      <c r="J97" s="69">
        <v>45462</v>
      </c>
      <c r="K97" s="32">
        <v>2024170</v>
      </c>
      <c r="L97" t="s">
        <v>525</v>
      </c>
      <c r="M97" s="28">
        <v>39.19</v>
      </c>
      <c r="N97" s="1" t="s">
        <v>306</v>
      </c>
      <c r="O97" s="32">
        <v>1275</v>
      </c>
      <c r="P97" s="69">
        <v>45462</v>
      </c>
      <c r="Q97" t="s">
        <v>527</v>
      </c>
      <c r="R97" s="32" t="s">
        <v>263</v>
      </c>
    </row>
    <row r="98" spans="1:18" x14ac:dyDescent="0.25">
      <c r="A98" t="s">
        <v>240</v>
      </c>
      <c r="B98" s="67">
        <v>0</v>
      </c>
      <c r="C98" s="67">
        <v>0</v>
      </c>
      <c r="D98" s="67">
        <v>0</v>
      </c>
      <c r="E98" s="67">
        <v>0</v>
      </c>
      <c r="F98" s="68">
        <v>0</v>
      </c>
      <c r="G98" s="1" t="s">
        <v>528</v>
      </c>
      <c r="H98" s="69">
        <v>45469</v>
      </c>
      <c r="I98" s="32">
        <v>0</v>
      </c>
      <c r="J98" s="69">
        <v>45469</v>
      </c>
      <c r="K98" s="32">
        <v>2024050</v>
      </c>
      <c r="L98" t="s">
        <v>231</v>
      </c>
      <c r="M98" s="28">
        <v>0</v>
      </c>
      <c r="N98" s="1" t="s">
        <v>249</v>
      </c>
      <c r="O98" s="32">
        <v>1292</v>
      </c>
      <c r="P98" s="69">
        <v>45469</v>
      </c>
      <c r="Q98" t="s">
        <v>240</v>
      </c>
      <c r="R98" s="32" t="s">
        <v>269</v>
      </c>
    </row>
    <row r="99" spans="1:18" x14ac:dyDescent="0.25">
      <c r="A99" t="s">
        <v>529</v>
      </c>
      <c r="B99" s="67">
        <v>59</v>
      </c>
      <c r="C99" s="67">
        <v>0</v>
      </c>
      <c r="D99" s="67">
        <v>0</v>
      </c>
      <c r="E99" s="67">
        <v>0</v>
      </c>
      <c r="F99" s="68">
        <v>1</v>
      </c>
      <c r="G99" s="1" t="s">
        <v>530</v>
      </c>
      <c r="H99" s="69">
        <v>45468</v>
      </c>
      <c r="I99" s="32">
        <v>0</v>
      </c>
      <c r="J99" s="69">
        <v>45469</v>
      </c>
      <c r="K99" s="32">
        <v>2024195</v>
      </c>
      <c r="L99" t="s">
        <v>531</v>
      </c>
      <c r="M99" s="28">
        <v>59</v>
      </c>
      <c r="N99" s="1" t="s">
        <v>532</v>
      </c>
      <c r="O99" s="32">
        <v>1289</v>
      </c>
      <c r="P99" s="69">
        <v>45469</v>
      </c>
      <c r="Q99" t="s">
        <v>529</v>
      </c>
      <c r="R99" s="32" t="s">
        <v>263</v>
      </c>
    </row>
    <row r="100" spans="1:18" x14ac:dyDescent="0.25">
      <c r="A100" t="s">
        <v>533</v>
      </c>
      <c r="B100" s="67">
        <v>59</v>
      </c>
      <c r="C100" s="67">
        <v>0</v>
      </c>
      <c r="D100" s="67">
        <v>0</v>
      </c>
      <c r="E100" s="67">
        <v>0</v>
      </c>
      <c r="F100" s="68">
        <v>1</v>
      </c>
      <c r="G100" s="1" t="s">
        <v>530</v>
      </c>
      <c r="H100" s="69">
        <v>45468</v>
      </c>
      <c r="I100" s="32">
        <v>0</v>
      </c>
      <c r="J100" s="69">
        <v>45469</v>
      </c>
      <c r="K100" s="32">
        <v>2024196</v>
      </c>
      <c r="L100" t="s">
        <v>534</v>
      </c>
      <c r="M100" s="28">
        <v>59</v>
      </c>
      <c r="N100" s="1" t="s">
        <v>535</v>
      </c>
      <c r="O100" s="32">
        <v>1289</v>
      </c>
      <c r="P100" s="69">
        <v>45469</v>
      </c>
      <c r="Q100" t="s">
        <v>533</v>
      </c>
      <c r="R100" s="32" t="s">
        <v>263</v>
      </c>
    </row>
    <row r="101" spans="1:18" x14ac:dyDescent="0.25">
      <c r="A101" t="s">
        <v>300</v>
      </c>
      <c r="B101" s="67">
        <v>711</v>
      </c>
      <c r="C101" s="67">
        <v>0</v>
      </c>
      <c r="D101" s="67">
        <v>0</v>
      </c>
      <c r="E101" s="67">
        <v>0</v>
      </c>
      <c r="F101" s="68">
        <v>1</v>
      </c>
      <c r="G101" s="1" t="s">
        <v>536</v>
      </c>
      <c r="H101" s="69">
        <v>45446</v>
      </c>
      <c r="I101" s="32">
        <v>0</v>
      </c>
      <c r="J101" s="69">
        <v>45448</v>
      </c>
      <c r="K101" s="32">
        <v>2024005</v>
      </c>
      <c r="L101" t="s">
        <v>301</v>
      </c>
      <c r="M101" s="28">
        <v>711</v>
      </c>
      <c r="N101" s="1" t="s">
        <v>302</v>
      </c>
      <c r="O101" s="32">
        <v>1263</v>
      </c>
      <c r="P101" s="69">
        <v>45448</v>
      </c>
      <c r="Q101" t="s">
        <v>300</v>
      </c>
      <c r="R101" s="32" t="s">
        <v>263</v>
      </c>
    </row>
    <row r="102" spans="1:18" x14ac:dyDescent="0.25">
      <c r="A102" t="s">
        <v>537</v>
      </c>
      <c r="B102" s="67">
        <v>149.66</v>
      </c>
      <c r="C102" s="67">
        <v>0</v>
      </c>
      <c r="D102" s="67">
        <v>0</v>
      </c>
      <c r="E102" s="67">
        <v>0</v>
      </c>
      <c r="F102" s="68">
        <v>1</v>
      </c>
      <c r="G102" s="1" t="s">
        <v>538</v>
      </c>
      <c r="H102" s="69">
        <v>45446</v>
      </c>
      <c r="I102" s="32">
        <v>0</v>
      </c>
      <c r="J102" s="69">
        <v>45448</v>
      </c>
      <c r="K102" s="32">
        <v>2024006</v>
      </c>
      <c r="L102" t="s">
        <v>301</v>
      </c>
      <c r="M102" s="28">
        <v>149.66</v>
      </c>
      <c r="N102" s="1" t="s">
        <v>302</v>
      </c>
      <c r="O102" s="32">
        <v>1263</v>
      </c>
      <c r="P102" s="69">
        <v>45448</v>
      </c>
      <c r="Q102" t="s">
        <v>537</v>
      </c>
      <c r="R102" s="32" t="s">
        <v>263</v>
      </c>
    </row>
    <row r="103" spans="1:18" x14ac:dyDescent="0.25">
      <c r="A103" t="s">
        <v>383</v>
      </c>
      <c r="B103" s="67">
        <v>98.56</v>
      </c>
      <c r="C103" s="67">
        <v>0</v>
      </c>
      <c r="D103" s="67">
        <v>0</v>
      </c>
      <c r="E103" s="67">
        <v>0</v>
      </c>
      <c r="F103" s="68">
        <v>1</v>
      </c>
      <c r="G103" s="1" t="s">
        <v>539</v>
      </c>
      <c r="H103" s="69">
        <v>45448</v>
      </c>
      <c r="I103" s="32">
        <v>0</v>
      </c>
      <c r="J103" s="69">
        <v>45454</v>
      </c>
      <c r="K103" s="32">
        <v>2024004</v>
      </c>
      <c r="L103" t="s">
        <v>398</v>
      </c>
      <c r="M103" s="28">
        <v>98.56</v>
      </c>
      <c r="N103" s="1" t="s">
        <v>399</v>
      </c>
      <c r="O103" s="32">
        <v>1267</v>
      </c>
      <c r="P103" s="69">
        <v>45454</v>
      </c>
      <c r="Q103" t="s">
        <v>383</v>
      </c>
      <c r="R103" s="32" t="s">
        <v>263</v>
      </c>
    </row>
    <row r="104" spans="1:18" x14ac:dyDescent="0.25">
      <c r="A104" t="s">
        <v>540</v>
      </c>
      <c r="B104" s="67">
        <v>850</v>
      </c>
      <c r="C104" s="67">
        <v>0</v>
      </c>
      <c r="D104" s="67">
        <v>0</v>
      </c>
      <c r="E104" s="67">
        <v>0</v>
      </c>
      <c r="F104" s="68">
        <v>1</v>
      </c>
      <c r="G104" s="1" t="s">
        <v>541</v>
      </c>
      <c r="H104" s="69">
        <v>45436</v>
      </c>
      <c r="I104" s="32">
        <v>0</v>
      </c>
      <c r="J104" s="69">
        <v>45448</v>
      </c>
      <c r="K104" s="32">
        <v>2024023</v>
      </c>
      <c r="L104" t="s">
        <v>542</v>
      </c>
      <c r="M104" s="28">
        <v>850</v>
      </c>
      <c r="N104" s="1" t="s">
        <v>82</v>
      </c>
      <c r="O104" s="32">
        <v>1263</v>
      </c>
      <c r="P104" s="69">
        <v>45448</v>
      </c>
      <c r="Q104" t="s">
        <v>540</v>
      </c>
      <c r="R104" s="32" t="s">
        <v>263</v>
      </c>
    </row>
    <row r="105" spans="1:18" x14ac:dyDescent="0.25">
      <c r="A105" t="s">
        <v>337</v>
      </c>
      <c r="B105" s="67">
        <v>0</v>
      </c>
      <c r="C105" s="67">
        <v>0</v>
      </c>
      <c r="D105" s="67">
        <v>0</v>
      </c>
      <c r="E105" s="67">
        <v>0</v>
      </c>
      <c r="F105" s="68">
        <v>2</v>
      </c>
      <c r="G105" s="1" t="s">
        <v>543</v>
      </c>
      <c r="H105" s="69">
        <v>45467</v>
      </c>
      <c r="I105" s="32">
        <v>0</v>
      </c>
      <c r="J105" s="69">
        <v>45469</v>
      </c>
      <c r="K105" s="32">
        <v>2024064</v>
      </c>
      <c r="L105" t="s">
        <v>208</v>
      </c>
      <c r="M105" s="28">
        <v>0</v>
      </c>
      <c r="N105" s="1" t="s">
        <v>213</v>
      </c>
      <c r="O105" s="32">
        <v>1291</v>
      </c>
      <c r="P105" s="69">
        <v>45469</v>
      </c>
      <c r="Q105" t="s">
        <v>337</v>
      </c>
      <c r="R105" s="32" t="s">
        <v>263</v>
      </c>
    </row>
    <row r="106" spans="1:18" x14ac:dyDescent="0.25">
      <c r="A106" t="s">
        <v>212</v>
      </c>
      <c r="B106" s="67">
        <v>0</v>
      </c>
      <c r="C106" s="67">
        <v>0</v>
      </c>
      <c r="D106" s="67">
        <v>0</v>
      </c>
      <c r="E106" s="67">
        <v>0</v>
      </c>
      <c r="F106" s="68">
        <v>1</v>
      </c>
      <c r="G106" s="1" t="s">
        <v>543</v>
      </c>
      <c r="H106" s="69">
        <v>45467</v>
      </c>
      <c r="I106" s="32">
        <v>0</v>
      </c>
      <c r="J106" s="69">
        <v>45469</v>
      </c>
      <c r="K106" s="32">
        <v>2024064</v>
      </c>
      <c r="L106" t="s">
        <v>208</v>
      </c>
      <c r="M106" s="28">
        <v>0</v>
      </c>
      <c r="N106" s="1" t="s">
        <v>213</v>
      </c>
      <c r="O106" s="32">
        <v>1291</v>
      </c>
      <c r="P106" s="69">
        <v>45469</v>
      </c>
      <c r="Q106" t="s">
        <v>212</v>
      </c>
      <c r="R106" s="32" t="s">
        <v>263</v>
      </c>
    </row>
    <row r="107" spans="1:18" x14ac:dyDescent="0.25">
      <c r="A107" t="s">
        <v>544</v>
      </c>
      <c r="B107" s="67">
        <v>0</v>
      </c>
      <c r="C107" s="67">
        <v>0</v>
      </c>
      <c r="D107" s="67">
        <v>0</v>
      </c>
      <c r="E107" s="67">
        <v>0</v>
      </c>
      <c r="F107" s="68">
        <v>1</v>
      </c>
      <c r="G107" s="1" t="s">
        <v>543</v>
      </c>
      <c r="H107" s="69">
        <v>45468</v>
      </c>
      <c r="I107" s="32">
        <v>0</v>
      </c>
      <c r="J107" s="69">
        <v>45469</v>
      </c>
      <c r="K107" s="32">
        <v>2024026</v>
      </c>
      <c r="L107" t="s">
        <v>545</v>
      </c>
      <c r="M107" s="28">
        <v>0</v>
      </c>
      <c r="N107" s="1" t="s">
        <v>166</v>
      </c>
      <c r="O107" s="32">
        <v>1291</v>
      </c>
      <c r="P107" s="69">
        <v>45469</v>
      </c>
      <c r="Q107" t="s">
        <v>544</v>
      </c>
      <c r="R107" s="32" t="s">
        <v>263</v>
      </c>
    </row>
    <row r="108" spans="1:18" x14ac:dyDescent="0.25">
      <c r="A108" t="s">
        <v>338</v>
      </c>
      <c r="B108" s="67">
        <v>0</v>
      </c>
      <c r="C108" s="67">
        <v>0</v>
      </c>
      <c r="D108" s="67">
        <v>0</v>
      </c>
      <c r="E108" s="67">
        <v>0</v>
      </c>
      <c r="F108" s="68">
        <v>2.5</v>
      </c>
      <c r="G108" s="1" t="s">
        <v>543</v>
      </c>
      <c r="H108" s="69">
        <v>45467</v>
      </c>
      <c r="I108" s="32">
        <v>0</v>
      </c>
      <c r="J108" s="69">
        <v>45469</v>
      </c>
      <c r="K108" s="32">
        <v>2024064</v>
      </c>
      <c r="L108" t="s">
        <v>208</v>
      </c>
      <c r="M108" s="28">
        <v>0</v>
      </c>
      <c r="N108" s="1" t="s">
        <v>273</v>
      </c>
      <c r="O108" s="32">
        <v>1291</v>
      </c>
      <c r="P108" s="69">
        <v>45469</v>
      </c>
      <c r="Q108" t="s">
        <v>338</v>
      </c>
      <c r="R108" s="32" t="s">
        <v>263</v>
      </c>
    </row>
    <row r="109" spans="1:18" x14ac:dyDescent="0.25">
      <c r="A109" t="s">
        <v>291</v>
      </c>
      <c r="B109" s="67">
        <v>0</v>
      </c>
      <c r="C109" s="67">
        <v>0</v>
      </c>
      <c r="D109" s="67">
        <v>0</v>
      </c>
      <c r="E109" s="67">
        <v>0</v>
      </c>
      <c r="F109" s="68">
        <v>3</v>
      </c>
      <c r="G109" s="1" t="s">
        <v>543</v>
      </c>
      <c r="H109" s="69">
        <v>45467</v>
      </c>
      <c r="I109" s="32">
        <v>0</v>
      </c>
      <c r="J109" s="69">
        <v>45469</v>
      </c>
      <c r="K109" s="32">
        <v>2024064</v>
      </c>
      <c r="L109" t="s">
        <v>208</v>
      </c>
      <c r="M109" s="28">
        <v>0</v>
      </c>
      <c r="N109" s="1" t="s">
        <v>273</v>
      </c>
      <c r="O109" s="32">
        <v>1291</v>
      </c>
      <c r="P109" s="69">
        <v>45469</v>
      </c>
      <c r="Q109" t="s">
        <v>291</v>
      </c>
      <c r="R109" s="32" t="s">
        <v>263</v>
      </c>
    </row>
    <row r="110" spans="1:18" x14ac:dyDescent="0.25">
      <c r="A110" t="s">
        <v>379</v>
      </c>
      <c r="B110" s="67">
        <v>0</v>
      </c>
      <c r="C110" s="67">
        <v>0</v>
      </c>
      <c r="D110" s="67">
        <v>0</v>
      </c>
      <c r="E110" s="67">
        <v>0</v>
      </c>
      <c r="F110" s="68">
        <v>3</v>
      </c>
      <c r="G110" s="1" t="s">
        <v>543</v>
      </c>
      <c r="H110" s="69">
        <v>45467</v>
      </c>
      <c r="I110" s="32">
        <v>0</v>
      </c>
      <c r="J110" s="69">
        <v>45469</v>
      </c>
      <c r="K110" s="32">
        <v>2024064</v>
      </c>
      <c r="L110" t="s">
        <v>208</v>
      </c>
      <c r="M110" s="28">
        <v>0</v>
      </c>
      <c r="N110" s="1" t="s">
        <v>273</v>
      </c>
      <c r="O110" s="32">
        <v>1291</v>
      </c>
      <c r="P110" s="69">
        <v>45469</v>
      </c>
      <c r="Q110" t="s">
        <v>379</v>
      </c>
      <c r="R110" s="32" t="s">
        <v>263</v>
      </c>
    </row>
    <row r="111" spans="1:18" x14ac:dyDescent="0.25">
      <c r="A111" t="s">
        <v>546</v>
      </c>
      <c r="B111" s="67">
        <v>15.64</v>
      </c>
      <c r="C111" s="67">
        <v>0</v>
      </c>
      <c r="D111" s="67">
        <v>0</v>
      </c>
      <c r="E111" s="67">
        <v>0</v>
      </c>
      <c r="F111" s="68">
        <v>1</v>
      </c>
      <c r="G111" s="1" t="s">
        <v>543</v>
      </c>
      <c r="H111" s="69">
        <v>45467</v>
      </c>
      <c r="I111" s="32">
        <v>0</v>
      </c>
      <c r="J111" s="69">
        <v>45469</v>
      </c>
      <c r="K111" s="32">
        <v>2024064</v>
      </c>
      <c r="L111" t="s">
        <v>208</v>
      </c>
      <c r="M111" s="28">
        <v>15.64</v>
      </c>
      <c r="N111" s="1" t="s">
        <v>273</v>
      </c>
      <c r="O111" s="32">
        <v>1291</v>
      </c>
      <c r="P111" s="69">
        <v>45469</v>
      </c>
      <c r="Q111" t="s">
        <v>546</v>
      </c>
      <c r="R111" s="32" t="s">
        <v>263</v>
      </c>
    </row>
    <row r="112" spans="1:18" x14ac:dyDescent="0.25">
      <c r="A112" t="s">
        <v>547</v>
      </c>
      <c r="B112" s="67">
        <v>35.75</v>
      </c>
      <c r="C112" s="67">
        <v>0</v>
      </c>
      <c r="D112" s="67">
        <v>0</v>
      </c>
      <c r="E112" s="67">
        <v>0</v>
      </c>
      <c r="F112" s="68">
        <v>1</v>
      </c>
      <c r="G112" s="1" t="s">
        <v>543</v>
      </c>
      <c r="H112" s="69">
        <v>45467</v>
      </c>
      <c r="I112" s="32">
        <v>0</v>
      </c>
      <c r="J112" s="69">
        <v>45469</v>
      </c>
      <c r="K112" s="32">
        <v>2024151</v>
      </c>
      <c r="L112" t="s">
        <v>292</v>
      </c>
      <c r="M112" s="28">
        <v>35.75</v>
      </c>
      <c r="N112" s="1" t="s">
        <v>273</v>
      </c>
      <c r="O112" s="32">
        <v>1291</v>
      </c>
      <c r="P112" s="69">
        <v>45469</v>
      </c>
      <c r="Q112" t="s">
        <v>547</v>
      </c>
      <c r="R112" s="32" t="s">
        <v>263</v>
      </c>
    </row>
    <row r="113" spans="1:18" x14ac:dyDescent="0.25">
      <c r="A113" t="s">
        <v>211</v>
      </c>
      <c r="B113" s="67">
        <v>0</v>
      </c>
      <c r="C113" s="67">
        <v>0</v>
      </c>
      <c r="D113" s="67">
        <v>0</v>
      </c>
      <c r="E113" s="67">
        <v>0</v>
      </c>
      <c r="F113" s="68">
        <v>3</v>
      </c>
      <c r="G113" s="1" t="s">
        <v>543</v>
      </c>
      <c r="H113" s="69">
        <v>45467</v>
      </c>
      <c r="I113" s="32">
        <v>0</v>
      </c>
      <c r="J113" s="69">
        <v>45469</v>
      </c>
      <c r="K113" s="32">
        <v>2024151</v>
      </c>
      <c r="L113" t="s">
        <v>292</v>
      </c>
      <c r="M113" s="28">
        <v>0</v>
      </c>
      <c r="N113" s="1" t="s">
        <v>215</v>
      </c>
      <c r="O113" s="32">
        <v>1291</v>
      </c>
      <c r="P113" s="69">
        <v>45469</v>
      </c>
      <c r="Q113" t="s">
        <v>211</v>
      </c>
      <c r="R113" s="32" t="s">
        <v>263</v>
      </c>
    </row>
    <row r="114" spans="1:18" x14ac:dyDescent="0.25">
      <c r="A114" t="s">
        <v>210</v>
      </c>
      <c r="B114" s="67">
        <v>0</v>
      </c>
      <c r="C114" s="67">
        <v>0</v>
      </c>
      <c r="D114" s="67">
        <v>0</v>
      </c>
      <c r="E114" s="67">
        <v>0</v>
      </c>
      <c r="F114" s="68">
        <v>1</v>
      </c>
      <c r="G114" s="1" t="s">
        <v>543</v>
      </c>
      <c r="H114" s="69">
        <v>45467</v>
      </c>
      <c r="I114" s="32">
        <v>0</v>
      </c>
      <c r="J114" s="69">
        <v>45469</v>
      </c>
      <c r="K114" s="32">
        <v>2024151</v>
      </c>
      <c r="L114" t="s">
        <v>292</v>
      </c>
      <c r="M114" s="28">
        <v>0</v>
      </c>
      <c r="N114" s="1" t="s">
        <v>215</v>
      </c>
      <c r="O114" s="32">
        <v>1291</v>
      </c>
      <c r="P114" s="69">
        <v>45469</v>
      </c>
      <c r="Q114" t="s">
        <v>210</v>
      </c>
      <c r="R114" s="32" t="s">
        <v>263</v>
      </c>
    </row>
    <row r="115" spans="1:18" x14ac:dyDescent="0.25">
      <c r="A115" t="s">
        <v>290</v>
      </c>
      <c r="B115" s="67">
        <v>0</v>
      </c>
      <c r="C115" s="67">
        <v>0</v>
      </c>
      <c r="D115" s="67">
        <v>0</v>
      </c>
      <c r="E115" s="67">
        <v>0</v>
      </c>
      <c r="F115" s="68">
        <v>444</v>
      </c>
      <c r="G115" s="1" t="s">
        <v>543</v>
      </c>
      <c r="H115" s="69">
        <v>45467</v>
      </c>
      <c r="I115" s="32">
        <v>0</v>
      </c>
      <c r="J115" s="69">
        <v>45469</v>
      </c>
      <c r="K115" s="32">
        <v>2024151</v>
      </c>
      <c r="L115" t="s">
        <v>292</v>
      </c>
      <c r="M115" s="28">
        <v>0</v>
      </c>
      <c r="N115" s="1" t="s">
        <v>215</v>
      </c>
      <c r="O115" s="32">
        <v>1291</v>
      </c>
      <c r="P115" s="69">
        <v>45469</v>
      </c>
      <c r="Q115" t="s">
        <v>290</v>
      </c>
      <c r="R115" s="32" t="s">
        <v>263</v>
      </c>
    </row>
    <row r="116" spans="1:18" x14ac:dyDescent="0.25">
      <c r="A116" t="s">
        <v>293</v>
      </c>
      <c r="B116" s="67">
        <v>0</v>
      </c>
      <c r="C116" s="67">
        <v>0</v>
      </c>
      <c r="D116" s="67">
        <v>0</v>
      </c>
      <c r="E116" s="67">
        <v>0</v>
      </c>
      <c r="F116" s="68">
        <v>3</v>
      </c>
      <c r="G116" s="1" t="s">
        <v>543</v>
      </c>
      <c r="H116" s="69">
        <v>45467</v>
      </c>
      <c r="I116" s="32">
        <v>0</v>
      </c>
      <c r="J116" s="69">
        <v>45469</v>
      </c>
      <c r="K116" s="32">
        <v>2024151</v>
      </c>
      <c r="L116" t="s">
        <v>292</v>
      </c>
      <c r="M116" s="28">
        <v>0</v>
      </c>
      <c r="N116" s="1" t="s">
        <v>215</v>
      </c>
      <c r="O116" s="32">
        <v>1291</v>
      </c>
      <c r="P116" s="69">
        <v>45469</v>
      </c>
      <c r="Q116" t="s">
        <v>293</v>
      </c>
      <c r="R116" s="32" t="s">
        <v>263</v>
      </c>
    </row>
    <row r="117" spans="1:18" x14ac:dyDescent="0.25">
      <c r="A117" t="s">
        <v>371</v>
      </c>
      <c r="B117" s="67">
        <v>0</v>
      </c>
      <c r="C117" s="67">
        <v>0</v>
      </c>
      <c r="D117" s="67">
        <v>0</v>
      </c>
      <c r="E117" s="67">
        <v>0</v>
      </c>
      <c r="F117" s="68">
        <v>2</v>
      </c>
      <c r="G117" s="1" t="s">
        <v>543</v>
      </c>
      <c r="H117" s="69">
        <v>45467</v>
      </c>
      <c r="I117" s="32">
        <v>0</v>
      </c>
      <c r="J117" s="69">
        <v>45469</v>
      </c>
      <c r="K117" s="32">
        <v>2024151</v>
      </c>
      <c r="L117" t="s">
        <v>292</v>
      </c>
      <c r="M117" s="28">
        <v>0</v>
      </c>
      <c r="N117" s="1" t="s">
        <v>215</v>
      </c>
      <c r="O117" s="32">
        <v>1291</v>
      </c>
      <c r="P117" s="69">
        <v>45469</v>
      </c>
      <c r="Q117" t="s">
        <v>371</v>
      </c>
      <c r="R117" s="32" t="s">
        <v>263</v>
      </c>
    </row>
    <row r="118" spans="1:18" x14ac:dyDescent="0.25">
      <c r="A118" t="s">
        <v>372</v>
      </c>
      <c r="B118" s="67">
        <v>0</v>
      </c>
      <c r="C118" s="67">
        <v>0</v>
      </c>
      <c r="D118" s="67">
        <v>0</v>
      </c>
      <c r="E118" s="67">
        <v>0</v>
      </c>
      <c r="F118" s="68">
        <v>2</v>
      </c>
      <c r="G118" s="1" t="s">
        <v>543</v>
      </c>
      <c r="H118" s="69">
        <v>45467</v>
      </c>
      <c r="I118" s="32">
        <v>0</v>
      </c>
      <c r="J118" s="69">
        <v>45469</v>
      </c>
      <c r="K118" s="32">
        <v>2024151</v>
      </c>
      <c r="L118" t="s">
        <v>292</v>
      </c>
      <c r="M118" s="28">
        <v>0</v>
      </c>
      <c r="N118" s="1" t="s">
        <v>215</v>
      </c>
      <c r="O118" s="32">
        <v>1291</v>
      </c>
      <c r="P118" s="69">
        <v>45469</v>
      </c>
      <c r="Q118" t="s">
        <v>372</v>
      </c>
      <c r="R118" s="32" t="s">
        <v>263</v>
      </c>
    </row>
    <row r="119" spans="1:18" x14ac:dyDescent="0.25">
      <c r="A119" t="s">
        <v>380</v>
      </c>
      <c r="B119" s="67">
        <v>0</v>
      </c>
      <c r="C119" s="67">
        <v>0</v>
      </c>
      <c r="D119" s="67">
        <v>0</v>
      </c>
      <c r="E119" s="67">
        <v>0</v>
      </c>
      <c r="F119" s="68">
        <v>3</v>
      </c>
      <c r="G119" s="1" t="s">
        <v>543</v>
      </c>
      <c r="H119" s="69">
        <v>45467</v>
      </c>
      <c r="I119" s="32">
        <v>0</v>
      </c>
      <c r="J119" s="69">
        <v>45469</v>
      </c>
      <c r="K119" s="32">
        <v>2024064</v>
      </c>
      <c r="L119" t="s">
        <v>208</v>
      </c>
      <c r="M119" s="28">
        <v>0</v>
      </c>
      <c r="N119" s="1" t="s">
        <v>215</v>
      </c>
      <c r="O119" s="32">
        <v>1291</v>
      </c>
      <c r="P119" s="69">
        <v>45469</v>
      </c>
      <c r="Q119" t="s">
        <v>380</v>
      </c>
      <c r="R119" s="32" t="s">
        <v>263</v>
      </c>
    </row>
    <row r="120" spans="1:18" x14ac:dyDescent="0.25">
      <c r="A120" t="s">
        <v>211</v>
      </c>
      <c r="B120" s="67">
        <v>0</v>
      </c>
      <c r="C120" s="67">
        <v>0</v>
      </c>
      <c r="D120" s="67">
        <v>0</v>
      </c>
      <c r="E120" s="67">
        <v>0</v>
      </c>
      <c r="F120" s="68">
        <v>3</v>
      </c>
      <c r="G120" s="1" t="s">
        <v>543</v>
      </c>
      <c r="H120" s="69">
        <v>45467</v>
      </c>
      <c r="I120" s="32">
        <v>0</v>
      </c>
      <c r="J120" s="69">
        <v>45469</v>
      </c>
      <c r="K120" s="32">
        <v>2024064</v>
      </c>
      <c r="L120" t="s">
        <v>208</v>
      </c>
      <c r="M120" s="28">
        <v>0</v>
      </c>
      <c r="N120" s="1" t="s">
        <v>215</v>
      </c>
      <c r="O120" s="32">
        <v>1291</v>
      </c>
      <c r="P120" s="69">
        <v>45469</v>
      </c>
      <c r="Q120" t="s">
        <v>211</v>
      </c>
      <c r="R120" s="32" t="s">
        <v>263</v>
      </c>
    </row>
    <row r="121" spans="1:18" x14ac:dyDescent="0.25">
      <c r="A121" t="s">
        <v>210</v>
      </c>
      <c r="B121" s="67">
        <v>0</v>
      </c>
      <c r="C121" s="67">
        <v>0</v>
      </c>
      <c r="D121" s="67">
        <v>0</v>
      </c>
      <c r="E121" s="67">
        <v>0</v>
      </c>
      <c r="F121" s="68">
        <v>1</v>
      </c>
      <c r="G121" s="1" t="s">
        <v>543</v>
      </c>
      <c r="H121" s="69">
        <v>45467</v>
      </c>
      <c r="I121" s="32">
        <v>0</v>
      </c>
      <c r="J121" s="69">
        <v>45469</v>
      </c>
      <c r="K121" s="32">
        <v>2024064</v>
      </c>
      <c r="L121" t="s">
        <v>208</v>
      </c>
      <c r="M121" s="28">
        <v>0</v>
      </c>
      <c r="N121" s="1" t="s">
        <v>215</v>
      </c>
      <c r="O121" s="32">
        <v>1291</v>
      </c>
      <c r="P121" s="69">
        <v>45469</v>
      </c>
      <c r="Q121" t="s">
        <v>210</v>
      </c>
      <c r="R121" s="32" t="s">
        <v>263</v>
      </c>
    </row>
    <row r="122" spans="1:18" x14ac:dyDescent="0.25">
      <c r="A122" t="s">
        <v>226</v>
      </c>
      <c r="B122" s="67">
        <v>0</v>
      </c>
      <c r="C122" s="67">
        <v>0</v>
      </c>
      <c r="D122" s="67">
        <v>0</v>
      </c>
      <c r="E122" s="67">
        <v>0</v>
      </c>
      <c r="F122" s="68">
        <v>3</v>
      </c>
      <c r="G122" s="1" t="s">
        <v>543</v>
      </c>
      <c r="H122" s="69">
        <v>45467</v>
      </c>
      <c r="I122" s="32">
        <v>0</v>
      </c>
      <c r="J122" s="69">
        <v>45469</v>
      </c>
      <c r="K122" s="32">
        <v>2024064</v>
      </c>
      <c r="L122" t="s">
        <v>208</v>
      </c>
      <c r="M122" s="28">
        <v>0</v>
      </c>
      <c r="N122" s="1" t="s">
        <v>215</v>
      </c>
      <c r="O122" s="32">
        <v>1291</v>
      </c>
      <c r="P122" s="69">
        <v>45469</v>
      </c>
      <c r="Q122" t="s">
        <v>226</v>
      </c>
      <c r="R122" s="32" t="s">
        <v>263</v>
      </c>
    </row>
    <row r="123" spans="1:18" x14ac:dyDescent="0.25">
      <c r="A123" t="s">
        <v>548</v>
      </c>
      <c r="B123" s="67">
        <v>0</v>
      </c>
      <c r="C123" s="67">
        <v>0</v>
      </c>
      <c r="D123" s="67">
        <v>0</v>
      </c>
      <c r="E123" s="67">
        <v>0</v>
      </c>
      <c r="F123" s="68">
        <v>1</v>
      </c>
      <c r="G123" s="1" t="s">
        <v>543</v>
      </c>
      <c r="H123" s="69">
        <v>45468</v>
      </c>
      <c r="I123" s="32">
        <v>0</v>
      </c>
      <c r="J123" s="69">
        <v>45469</v>
      </c>
      <c r="K123" s="32">
        <v>2024026</v>
      </c>
      <c r="L123" t="s">
        <v>545</v>
      </c>
      <c r="M123" s="28">
        <v>0</v>
      </c>
      <c r="N123" s="1" t="s">
        <v>188</v>
      </c>
      <c r="O123" s="32">
        <v>1291</v>
      </c>
      <c r="P123" s="69">
        <v>45469</v>
      </c>
      <c r="Q123" t="s">
        <v>548</v>
      </c>
      <c r="R123" s="32" t="s">
        <v>263</v>
      </c>
    </row>
    <row r="124" spans="1:18" x14ac:dyDescent="0.25">
      <c r="A124" t="s">
        <v>549</v>
      </c>
      <c r="B124" s="67">
        <v>0</v>
      </c>
      <c r="C124" s="67">
        <v>0</v>
      </c>
      <c r="D124" s="67">
        <v>0</v>
      </c>
      <c r="E124" s="67">
        <v>0</v>
      </c>
      <c r="F124" s="68">
        <v>2</v>
      </c>
      <c r="G124" s="1" t="s">
        <v>543</v>
      </c>
      <c r="H124" s="69">
        <v>45467</v>
      </c>
      <c r="I124" s="32">
        <v>0</v>
      </c>
      <c r="J124" s="69">
        <v>45469</v>
      </c>
      <c r="K124" s="32">
        <v>2024096</v>
      </c>
      <c r="L124" t="s">
        <v>550</v>
      </c>
      <c r="M124" s="28">
        <v>0</v>
      </c>
      <c r="N124" s="1" t="s">
        <v>188</v>
      </c>
      <c r="O124" s="32">
        <v>1291</v>
      </c>
      <c r="P124" s="69">
        <v>45469</v>
      </c>
      <c r="Q124" t="s">
        <v>549</v>
      </c>
      <c r="R124" s="32" t="s">
        <v>263</v>
      </c>
    </row>
    <row r="125" spans="1:18" x14ac:dyDescent="0.25">
      <c r="A125" t="s">
        <v>551</v>
      </c>
      <c r="B125" s="67">
        <v>0</v>
      </c>
      <c r="C125" s="67">
        <v>0</v>
      </c>
      <c r="D125" s="67">
        <v>0</v>
      </c>
      <c r="E125" s="67">
        <v>0</v>
      </c>
      <c r="F125" s="68">
        <v>366</v>
      </c>
      <c r="G125" s="1" t="s">
        <v>543</v>
      </c>
      <c r="H125" s="69">
        <v>45467</v>
      </c>
      <c r="I125" s="32">
        <v>0</v>
      </c>
      <c r="J125" s="69">
        <v>45469</v>
      </c>
      <c r="K125" s="32">
        <v>2024096</v>
      </c>
      <c r="L125" t="s">
        <v>550</v>
      </c>
      <c r="M125" s="28">
        <v>0</v>
      </c>
      <c r="N125" s="1" t="s">
        <v>188</v>
      </c>
      <c r="O125" s="32">
        <v>1291</v>
      </c>
      <c r="P125" s="69">
        <v>45469</v>
      </c>
      <c r="Q125" t="s">
        <v>551</v>
      </c>
      <c r="R125" s="32" t="s">
        <v>263</v>
      </c>
    </row>
    <row r="126" spans="1:18" x14ac:dyDescent="0.25">
      <c r="A126" t="s">
        <v>552</v>
      </c>
      <c r="B126" s="67">
        <v>13.53</v>
      </c>
      <c r="C126" s="67">
        <v>0</v>
      </c>
      <c r="D126" s="67">
        <v>0</v>
      </c>
      <c r="E126" s="67">
        <v>0</v>
      </c>
      <c r="F126" s="68">
        <v>1</v>
      </c>
      <c r="G126" s="1" t="s">
        <v>543</v>
      </c>
      <c r="H126" s="69">
        <v>45468</v>
      </c>
      <c r="I126" s="32">
        <v>0</v>
      </c>
      <c r="J126" s="69">
        <v>45469</v>
      </c>
      <c r="K126" s="32">
        <v>2024026</v>
      </c>
      <c r="L126" t="s">
        <v>545</v>
      </c>
      <c r="M126" s="28">
        <v>13.53</v>
      </c>
      <c r="N126" s="1" t="s">
        <v>76</v>
      </c>
      <c r="O126" s="32">
        <v>1291</v>
      </c>
      <c r="P126" s="69">
        <v>45469</v>
      </c>
      <c r="Q126" t="s">
        <v>552</v>
      </c>
      <c r="R126" s="32" t="s">
        <v>263</v>
      </c>
    </row>
    <row r="127" spans="1:18" x14ac:dyDescent="0.25">
      <c r="A127" t="s">
        <v>553</v>
      </c>
      <c r="B127" s="67">
        <v>0</v>
      </c>
      <c r="C127" s="67">
        <v>0</v>
      </c>
      <c r="D127" s="67">
        <v>0</v>
      </c>
      <c r="E127" s="67">
        <v>0</v>
      </c>
      <c r="F127" s="68">
        <v>2</v>
      </c>
      <c r="G127" s="1" t="s">
        <v>543</v>
      </c>
      <c r="H127" s="69">
        <v>45467</v>
      </c>
      <c r="I127" s="32">
        <v>0</v>
      </c>
      <c r="J127" s="69">
        <v>45469</v>
      </c>
      <c r="K127" s="32">
        <v>2024096</v>
      </c>
      <c r="L127" t="s">
        <v>550</v>
      </c>
      <c r="M127" s="28">
        <v>0</v>
      </c>
      <c r="N127" s="1" t="s">
        <v>187</v>
      </c>
      <c r="O127" s="32">
        <v>1291</v>
      </c>
      <c r="P127" s="69">
        <v>45469</v>
      </c>
      <c r="Q127" t="s">
        <v>553</v>
      </c>
      <c r="R127" s="32" t="s">
        <v>263</v>
      </c>
    </row>
    <row r="128" spans="1:18" x14ac:dyDescent="0.25">
      <c r="A128" t="s">
        <v>290</v>
      </c>
      <c r="B128" s="67">
        <v>0</v>
      </c>
      <c r="C128" s="67">
        <v>0</v>
      </c>
      <c r="D128" s="67">
        <v>0</v>
      </c>
      <c r="E128" s="67">
        <v>0</v>
      </c>
      <c r="F128" s="68">
        <v>299.2</v>
      </c>
      <c r="G128" s="1" t="s">
        <v>543</v>
      </c>
      <c r="H128" s="69">
        <v>45467</v>
      </c>
      <c r="I128" s="32">
        <v>0</v>
      </c>
      <c r="J128" s="69">
        <v>45469</v>
      </c>
      <c r="K128" s="32">
        <v>2024096</v>
      </c>
      <c r="L128" t="s">
        <v>550</v>
      </c>
      <c r="M128" s="28">
        <v>0</v>
      </c>
      <c r="N128" s="1" t="s">
        <v>187</v>
      </c>
      <c r="O128" s="32">
        <v>1291</v>
      </c>
      <c r="P128" s="69">
        <v>45469</v>
      </c>
      <c r="Q128" t="s">
        <v>290</v>
      </c>
      <c r="R128" s="32" t="s">
        <v>263</v>
      </c>
    </row>
    <row r="129" spans="1:18" x14ac:dyDescent="0.25">
      <c r="A129" t="s">
        <v>554</v>
      </c>
      <c r="B129" s="67">
        <v>0</v>
      </c>
      <c r="C129" s="67">
        <v>0</v>
      </c>
      <c r="D129" s="67">
        <v>0</v>
      </c>
      <c r="E129" s="67">
        <v>0</v>
      </c>
      <c r="F129" s="68">
        <v>2</v>
      </c>
      <c r="G129" s="1" t="s">
        <v>543</v>
      </c>
      <c r="H129" s="69">
        <v>45467</v>
      </c>
      <c r="I129" s="32">
        <v>0</v>
      </c>
      <c r="J129" s="69">
        <v>45469</v>
      </c>
      <c r="K129" s="32">
        <v>2024096</v>
      </c>
      <c r="L129" t="s">
        <v>550</v>
      </c>
      <c r="M129" s="28">
        <v>0</v>
      </c>
      <c r="N129" s="1" t="s">
        <v>187</v>
      </c>
      <c r="O129" s="32">
        <v>1291</v>
      </c>
      <c r="P129" s="69">
        <v>45469</v>
      </c>
      <c r="Q129" t="s">
        <v>554</v>
      </c>
      <c r="R129" s="32" t="s">
        <v>263</v>
      </c>
    </row>
    <row r="130" spans="1:18" x14ac:dyDescent="0.25">
      <c r="A130" t="s">
        <v>210</v>
      </c>
      <c r="B130" s="67">
        <v>0</v>
      </c>
      <c r="C130" s="67">
        <v>0</v>
      </c>
      <c r="D130" s="67">
        <v>0</v>
      </c>
      <c r="E130" s="67">
        <v>0</v>
      </c>
      <c r="F130" s="68">
        <v>1</v>
      </c>
      <c r="G130" s="1" t="s">
        <v>543</v>
      </c>
      <c r="H130" s="69">
        <v>45467</v>
      </c>
      <c r="I130" s="32">
        <v>0</v>
      </c>
      <c r="J130" s="69">
        <v>45469</v>
      </c>
      <c r="K130" s="32">
        <v>2024096</v>
      </c>
      <c r="L130" t="s">
        <v>550</v>
      </c>
      <c r="M130" s="28">
        <v>0</v>
      </c>
      <c r="N130" s="1" t="s">
        <v>187</v>
      </c>
      <c r="O130" s="32">
        <v>1291</v>
      </c>
      <c r="P130" s="69">
        <v>45469</v>
      </c>
      <c r="Q130" t="s">
        <v>210</v>
      </c>
      <c r="R130" s="32" t="s">
        <v>263</v>
      </c>
    </row>
    <row r="131" spans="1:18" x14ac:dyDescent="0.25">
      <c r="A131" t="s">
        <v>290</v>
      </c>
      <c r="B131" s="67">
        <v>0</v>
      </c>
      <c r="C131" s="67">
        <v>0</v>
      </c>
      <c r="D131" s="67">
        <v>0</v>
      </c>
      <c r="E131" s="67">
        <v>0</v>
      </c>
      <c r="F131" s="68">
        <v>322</v>
      </c>
      <c r="G131" s="1" t="s">
        <v>543</v>
      </c>
      <c r="H131" s="69">
        <v>45467</v>
      </c>
      <c r="I131" s="32">
        <v>0</v>
      </c>
      <c r="J131" s="69">
        <v>45469</v>
      </c>
      <c r="K131" s="32">
        <v>2024096</v>
      </c>
      <c r="L131" t="s">
        <v>550</v>
      </c>
      <c r="M131" s="28">
        <v>0</v>
      </c>
      <c r="N131" s="1" t="s">
        <v>187</v>
      </c>
      <c r="O131" s="32">
        <v>1291</v>
      </c>
      <c r="P131" s="69">
        <v>45469</v>
      </c>
      <c r="Q131" t="s">
        <v>290</v>
      </c>
      <c r="R131" s="32" t="s">
        <v>263</v>
      </c>
    </row>
    <row r="132" spans="1:18" x14ac:dyDescent="0.25">
      <c r="A132" t="s">
        <v>555</v>
      </c>
      <c r="B132" s="67">
        <v>0</v>
      </c>
      <c r="C132" s="67">
        <v>0</v>
      </c>
      <c r="D132" s="67">
        <v>0</v>
      </c>
      <c r="E132" s="67">
        <v>0</v>
      </c>
      <c r="F132" s="68">
        <v>2.5</v>
      </c>
      <c r="G132" s="1" t="s">
        <v>543</v>
      </c>
      <c r="H132" s="69">
        <v>45467</v>
      </c>
      <c r="I132" s="32">
        <v>0</v>
      </c>
      <c r="J132" s="69">
        <v>45469</v>
      </c>
      <c r="K132" s="32">
        <v>2024096</v>
      </c>
      <c r="L132" t="s">
        <v>550</v>
      </c>
      <c r="M132" s="28">
        <v>0</v>
      </c>
      <c r="N132" s="1" t="s">
        <v>187</v>
      </c>
      <c r="O132" s="32">
        <v>1291</v>
      </c>
      <c r="P132" s="69">
        <v>45469</v>
      </c>
      <c r="Q132" t="s">
        <v>555</v>
      </c>
      <c r="R132" s="32" t="s">
        <v>263</v>
      </c>
    </row>
    <row r="133" spans="1:18" x14ac:dyDescent="0.25">
      <c r="A133" t="s">
        <v>290</v>
      </c>
      <c r="B133" s="67">
        <v>0</v>
      </c>
      <c r="C133" s="67">
        <v>0</v>
      </c>
      <c r="D133" s="67">
        <v>0</v>
      </c>
      <c r="E133" s="67">
        <v>0</v>
      </c>
      <c r="F133" s="68">
        <v>322</v>
      </c>
      <c r="G133" s="1" t="s">
        <v>543</v>
      </c>
      <c r="H133" s="69">
        <v>45467</v>
      </c>
      <c r="I133" s="32">
        <v>0</v>
      </c>
      <c r="J133" s="69">
        <v>45469</v>
      </c>
      <c r="K133" s="32">
        <v>2024096</v>
      </c>
      <c r="L133" t="s">
        <v>550</v>
      </c>
      <c r="M133" s="28">
        <v>0</v>
      </c>
      <c r="N133" s="1" t="s">
        <v>187</v>
      </c>
      <c r="O133" s="32">
        <v>1291</v>
      </c>
      <c r="P133" s="69">
        <v>45469</v>
      </c>
      <c r="Q133" t="s">
        <v>290</v>
      </c>
      <c r="R133" s="32" t="s">
        <v>263</v>
      </c>
    </row>
    <row r="134" spans="1:18" x14ac:dyDescent="0.25">
      <c r="A134" t="s">
        <v>556</v>
      </c>
      <c r="B134" s="67">
        <v>0</v>
      </c>
      <c r="C134" s="67">
        <v>0</v>
      </c>
      <c r="D134" s="67">
        <v>0</v>
      </c>
      <c r="E134" s="67">
        <v>0</v>
      </c>
      <c r="F134" s="68">
        <v>1</v>
      </c>
      <c r="G134" s="1" t="s">
        <v>543</v>
      </c>
      <c r="H134" s="69">
        <v>45467</v>
      </c>
      <c r="I134" s="32">
        <v>0</v>
      </c>
      <c r="J134" s="69">
        <v>45469</v>
      </c>
      <c r="K134" s="32">
        <v>2024096</v>
      </c>
      <c r="L134" t="s">
        <v>550</v>
      </c>
      <c r="M134" s="28">
        <v>0</v>
      </c>
      <c r="N134" s="1" t="s">
        <v>187</v>
      </c>
      <c r="O134" s="32">
        <v>1291</v>
      </c>
      <c r="P134" s="69">
        <v>45469</v>
      </c>
      <c r="Q134" t="s">
        <v>556</v>
      </c>
      <c r="R134" s="32" t="s">
        <v>263</v>
      </c>
    </row>
    <row r="135" spans="1:18" x14ac:dyDescent="0.25">
      <c r="A135" t="s">
        <v>291</v>
      </c>
      <c r="B135" s="67">
        <v>0</v>
      </c>
      <c r="C135" s="67">
        <v>0</v>
      </c>
      <c r="D135" s="67">
        <v>0</v>
      </c>
      <c r="E135" s="67">
        <v>0</v>
      </c>
      <c r="F135" s="68">
        <v>2.5</v>
      </c>
      <c r="G135" s="1" t="s">
        <v>543</v>
      </c>
      <c r="H135" s="69">
        <v>45467</v>
      </c>
      <c r="I135" s="32">
        <v>0</v>
      </c>
      <c r="J135" s="69">
        <v>45469</v>
      </c>
      <c r="K135" s="32">
        <v>2024096</v>
      </c>
      <c r="L135" t="s">
        <v>550</v>
      </c>
      <c r="M135" s="28">
        <v>0</v>
      </c>
      <c r="N135" s="1" t="s">
        <v>187</v>
      </c>
      <c r="O135" s="32">
        <v>1291</v>
      </c>
      <c r="P135" s="69">
        <v>45469</v>
      </c>
      <c r="Q135" t="s">
        <v>291</v>
      </c>
      <c r="R135" s="32" t="s">
        <v>263</v>
      </c>
    </row>
    <row r="136" spans="1:18" x14ac:dyDescent="0.25">
      <c r="A136" t="s">
        <v>290</v>
      </c>
      <c r="B136" s="67">
        <v>0</v>
      </c>
      <c r="C136" s="67">
        <v>0</v>
      </c>
      <c r="D136" s="67">
        <v>0</v>
      </c>
      <c r="E136" s="67">
        <v>0</v>
      </c>
      <c r="F136" s="68">
        <v>322</v>
      </c>
      <c r="G136" s="1" t="s">
        <v>543</v>
      </c>
      <c r="H136" s="69">
        <v>45467</v>
      </c>
      <c r="I136" s="32">
        <v>0</v>
      </c>
      <c r="J136" s="69">
        <v>45469</v>
      </c>
      <c r="K136" s="32">
        <v>2024096</v>
      </c>
      <c r="L136" t="s">
        <v>550</v>
      </c>
      <c r="M136" s="28">
        <v>0</v>
      </c>
      <c r="N136" s="1" t="s">
        <v>187</v>
      </c>
      <c r="O136" s="32">
        <v>1291</v>
      </c>
      <c r="P136" s="69">
        <v>45469</v>
      </c>
      <c r="Q136" t="s">
        <v>290</v>
      </c>
      <c r="R136" s="32" t="s">
        <v>263</v>
      </c>
    </row>
    <row r="137" spans="1:18" x14ac:dyDescent="0.25">
      <c r="A137" t="s">
        <v>546</v>
      </c>
      <c r="B137" s="67">
        <v>48.79</v>
      </c>
      <c r="C137" s="67">
        <v>0</v>
      </c>
      <c r="D137" s="67">
        <v>0</v>
      </c>
      <c r="E137" s="67">
        <v>0</v>
      </c>
      <c r="F137" s="68">
        <v>1</v>
      </c>
      <c r="G137" s="1" t="s">
        <v>543</v>
      </c>
      <c r="H137" s="69">
        <v>45467</v>
      </c>
      <c r="I137" s="32">
        <v>0</v>
      </c>
      <c r="J137" s="69">
        <v>45469</v>
      </c>
      <c r="K137" s="32">
        <v>2024096</v>
      </c>
      <c r="L137" t="s">
        <v>550</v>
      </c>
      <c r="M137" s="28">
        <v>48.79</v>
      </c>
      <c r="N137" s="1" t="s">
        <v>187</v>
      </c>
      <c r="O137" s="32">
        <v>1291</v>
      </c>
      <c r="P137" s="69">
        <v>45469</v>
      </c>
      <c r="Q137" t="s">
        <v>546</v>
      </c>
      <c r="R137" s="32" t="s">
        <v>263</v>
      </c>
    </row>
    <row r="138" spans="1:18" x14ac:dyDescent="0.25">
      <c r="A138" t="s">
        <v>557</v>
      </c>
      <c r="B138" s="67">
        <v>212.52</v>
      </c>
      <c r="C138" s="67">
        <v>0</v>
      </c>
      <c r="D138" s="67">
        <v>0</v>
      </c>
      <c r="E138" s="67">
        <v>0</v>
      </c>
      <c r="F138" s="68">
        <v>1</v>
      </c>
      <c r="G138" s="1" t="s">
        <v>543</v>
      </c>
      <c r="H138" s="69">
        <v>45467</v>
      </c>
      <c r="I138" s="32">
        <v>0</v>
      </c>
      <c r="J138" s="69">
        <v>45469</v>
      </c>
      <c r="K138" s="32">
        <v>2024096</v>
      </c>
      <c r="L138" t="s">
        <v>550</v>
      </c>
      <c r="M138" s="28">
        <v>212.52</v>
      </c>
      <c r="N138" s="1" t="s">
        <v>187</v>
      </c>
      <c r="O138" s="32">
        <v>1291</v>
      </c>
      <c r="P138" s="69">
        <v>45469</v>
      </c>
      <c r="Q138" t="s">
        <v>557</v>
      </c>
      <c r="R138" s="32" t="s">
        <v>263</v>
      </c>
    </row>
    <row r="139" spans="1:18" x14ac:dyDescent="0.25">
      <c r="A139" t="s">
        <v>381</v>
      </c>
      <c r="B139" s="67">
        <v>12674.33</v>
      </c>
      <c r="C139" s="67">
        <v>0</v>
      </c>
      <c r="D139" s="67">
        <v>0</v>
      </c>
      <c r="E139" s="67">
        <v>0</v>
      </c>
      <c r="F139" s="68">
        <v>0.5</v>
      </c>
      <c r="G139" s="1" t="s">
        <v>558</v>
      </c>
      <c r="H139" s="69">
        <v>45460</v>
      </c>
      <c r="I139" s="32">
        <v>0</v>
      </c>
      <c r="J139" s="69">
        <v>45462</v>
      </c>
      <c r="K139" s="32">
        <v>2024141</v>
      </c>
      <c r="L139" t="s">
        <v>394</v>
      </c>
      <c r="M139" s="28">
        <v>6337.17</v>
      </c>
      <c r="N139" s="1" t="s">
        <v>395</v>
      </c>
      <c r="O139" s="32">
        <v>1275</v>
      </c>
      <c r="P139" s="69">
        <v>45462</v>
      </c>
      <c r="Q139" t="s">
        <v>381</v>
      </c>
      <c r="R139" s="32" t="s">
        <v>396</v>
      </c>
    </row>
    <row r="140" spans="1:18" x14ac:dyDescent="0.25">
      <c r="A140" t="s">
        <v>559</v>
      </c>
      <c r="B140" s="67">
        <v>-0.01</v>
      </c>
      <c r="C140" s="67">
        <v>0</v>
      </c>
      <c r="D140" s="67">
        <v>0</v>
      </c>
      <c r="E140" s="67">
        <v>0</v>
      </c>
      <c r="F140" s="68">
        <v>1</v>
      </c>
      <c r="G140" s="1" t="s">
        <v>558</v>
      </c>
      <c r="H140" s="69">
        <v>45460</v>
      </c>
      <c r="I140" s="32">
        <v>0</v>
      </c>
      <c r="J140" s="69">
        <v>45462</v>
      </c>
      <c r="K140" s="32">
        <v>2024141</v>
      </c>
      <c r="L140" t="s">
        <v>394</v>
      </c>
      <c r="M140" s="28">
        <v>-0.01</v>
      </c>
      <c r="N140" s="1" t="s">
        <v>395</v>
      </c>
      <c r="O140" s="32">
        <v>1275</v>
      </c>
      <c r="P140" s="69">
        <v>45462</v>
      </c>
      <c r="Q140" t="s">
        <v>381</v>
      </c>
      <c r="R140" s="32" t="s">
        <v>396</v>
      </c>
    </row>
    <row r="141" spans="1:18" x14ac:dyDescent="0.25">
      <c r="A141" t="s">
        <v>382</v>
      </c>
      <c r="B141" s="67">
        <v>0</v>
      </c>
      <c r="C141" s="67">
        <v>0</v>
      </c>
      <c r="D141" s="67">
        <v>0</v>
      </c>
      <c r="E141" s="67">
        <v>0</v>
      </c>
      <c r="F141" s="68">
        <v>0</v>
      </c>
      <c r="G141" s="1" t="s">
        <v>558</v>
      </c>
      <c r="H141" s="69">
        <v>45460</v>
      </c>
      <c r="I141" s="32">
        <v>0</v>
      </c>
      <c r="J141" s="69">
        <v>45462</v>
      </c>
      <c r="K141" s="32">
        <v>2024141</v>
      </c>
      <c r="L141" t="s">
        <v>394</v>
      </c>
      <c r="M141" s="28">
        <v>0</v>
      </c>
      <c r="N141" s="1" t="s">
        <v>395</v>
      </c>
      <c r="O141" s="32">
        <v>1275</v>
      </c>
      <c r="P141" s="69">
        <v>45462</v>
      </c>
      <c r="Q141" t="s">
        <v>382</v>
      </c>
      <c r="R141" s="32" t="s">
        <v>396</v>
      </c>
    </row>
    <row r="142" spans="1:18" x14ac:dyDescent="0.25">
      <c r="A142" t="s">
        <v>382</v>
      </c>
      <c r="B142" s="67">
        <v>0</v>
      </c>
      <c r="C142" s="67">
        <v>0</v>
      </c>
      <c r="D142" s="67">
        <v>0</v>
      </c>
      <c r="E142" s="67">
        <v>0</v>
      </c>
      <c r="F142" s="68">
        <v>0</v>
      </c>
      <c r="G142" s="1" t="s">
        <v>558</v>
      </c>
      <c r="H142" s="69">
        <v>45460</v>
      </c>
      <c r="I142" s="32">
        <v>0</v>
      </c>
      <c r="J142" s="69">
        <v>45462</v>
      </c>
      <c r="K142" s="32">
        <v>2024141</v>
      </c>
      <c r="L142" t="s">
        <v>394</v>
      </c>
      <c r="M142" s="28">
        <v>0</v>
      </c>
      <c r="N142" s="1" t="s">
        <v>397</v>
      </c>
      <c r="O142" s="32">
        <v>1275</v>
      </c>
      <c r="P142" s="69">
        <v>45462</v>
      </c>
      <c r="Q142" t="s">
        <v>382</v>
      </c>
      <c r="R142" s="32" t="s">
        <v>396</v>
      </c>
    </row>
    <row r="143" spans="1:18" x14ac:dyDescent="0.25">
      <c r="A143" t="s">
        <v>381</v>
      </c>
      <c r="B143" s="67">
        <v>12674.33</v>
      </c>
      <c r="C143" s="67">
        <v>0</v>
      </c>
      <c r="D143" s="67">
        <v>0</v>
      </c>
      <c r="E143" s="67">
        <v>0</v>
      </c>
      <c r="F143" s="68">
        <v>0.5</v>
      </c>
      <c r="G143" s="1" t="s">
        <v>558</v>
      </c>
      <c r="H143" s="69">
        <v>45460</v>
      </c>
      <c r="I143" s="32">
        <v>0</v>
      </c>
      <c r="J143" s="69">
        <v>45462</v>
      </c>
      <c r="K143" s="32">
        <v>2024141</v>
      </c>
      <c r="L143" t="s">
        <v>394</v>
      </c>
      <c r="M143" s="28">
        <v>6337.17</v>
      </c>
      <c r="N143" s="1" t="s">
        <v>397</v>
      </c>
      <c r="O143" s="32">
        <v>1275</v>
      </c>
      <c r="P143" s="69">
        <v>45462</v>
      </c>
      <c r="Q143" t="s">
        <v>381</v>
      </c>
      <c r="R143" s="32" t="s">
        <v>396</v>
      </c>
    </row>
    <row r="144" spans="1:18" ht="75" x14ac:dyDescent="0.25">
      <c r="A144" s="70" t="s">
        <v>560</v>
      </c>
      <c r="B144" s="67">
        <v>-123.05</v>
      </c>
      <c r="C144" s="67">
        <v>0</v>
      </c>
      <c r="D144" s="67">
        <v>0</v>
      </c>
      <c r="E144" s="67">
        <v>0</v>
      </c>
      <c r="F144" s="68">
        <v>1</v>
      </c>
      <c r="G144" s="1" t="s">
        <v>561</v>
      </c>
      <c r="H144" s="69">
        <v>45464</v>
      </c>
      <c r="I144" s="32">
        <v>0</v>
      </c>
      <c r="J144" s="69">
        <v>45463</v>
      </c>
      <c r="K144" s="32">
        <v>2024184</v>
      </c>
      <c r="L144" t="s">
        <v>384</v>
      </c>
      <c r="M144" s="28">
        <v>-123.05</v>
      </c>
      <c r="N144" s="1" t="s">
        <v>443</v>
      </c>
      <c r="O144" s="32">
        <v>1277</v>
      </c>
      <c r="P144" s="69">
        <v>45463</v>
      </c>
      <c r="Q144" s="70" t="s">
        <v>560</v>
      </c>
      <c r="R144" s="32" t="s">
        <v>444</v>
      </c>
    </row>
    <row r="145" spans="1:18" x14ac:dyDescent="0.25">
      <c r="A145" t="s">
        <v>562</v>
      </c>
      <c r="B145" s="67">
        <v>1000</v>
      </c>
      <c r="C145" s="67">
        <v>0</v>
      </c>
      <c r="D145" s="67">
        <v>0</v>
      </c>
      <c r="E145" s="67">
        <v>0</v>
      </c>
      <c r="F145" s="68">
        <v>1</v>
      </c>
      <c r="G145" s="1" t="s">
        <v>563</v>
      </c>
      <c r="H145" s="69">
        <v>45447</v>
      </c>
      <c r="I145" s="32">
        <v>0</v>
      </c>
      <c r="J145" s="69">
        <v>45448</v>
      </c>
      <c r="K145" s="32">
        <v>2024042</v>
      </c>
      <c r="L145" t="s">
        <v>564</v>
      </c>
      <c r="M145" s="28">
        <v>1000</v>
      </c>
      <c r="N145" s="1" t="s">
        <v>565</v>
      </c>
      <c r="O145" s="32">
        <v>1263</v>
      </c>
      <c r="P145" s="69">
        <v>45448</v>
      </c>
      <c r="Q145" t="s">
        <v>562</v>
      </c>
      <c r="R145" s="32" t="s">
        <v>270</v>
      </c>
    </row>
    <row r="146" spans="1:18" x14ac:dyDescent="0.25">
      <c r="A146" t="s">
        <v>540</v>
      </c>
      <c r="B146" s="67">
        <v>850</v>
      </c>
      <c r="C146" s="67">
        <v>0</v>
      </c>
      <c r="D146" s="67">
        <v>0</v>
      </c>
      <c r="E146" s="67">
        <v>0</v>
      </c>
      <c r="F146" s="68">
        <v>1</v>
      </c>
      <c r="G146" s="1" t="s">
        <v>566</v>
      </c>
      <c r="H146" s="69">
        <v>45436</v>
      </c>
      <c r="I146" s="32">
        <v>0</v>
      </c>
      <c r="J146" s="69">
        <v>45448</v>
      </c>
      <c r="K146" s="32">
        <v>2024023</v>
      </c>
      <c r="L146" t="s">
        <v>542</v>
      </c>
      <c r="M146" s="28">
        <v>850</v>
      </c>
      <c r="N146" s="1" t="s">
        <v>82</v>
      </c>
      <c r="O146" s="32">
        <v>1263</v>
      </c>
      <c r="P146" s="69">
        <v>45448</v>
      </c>
      <c r="Q146" t="s">
        <v>540</v>
      </c>
      <c r="R146" s="32" t="s">
        <v>263</v>
      </c>
    </row>
    <row r="147" spans="1:18" x14ac:dyDescent="0.25">
      <c r="A147" t="s">
        <v>244</v>
      </c>
      <c r="B147" s="67">
        <v>0</v>
      </c>
      <c r="C147" s="67">
        <v>0</v>
      </c>
      <c r="D147" s="67">
        <v>0</v>
      </c>
      <c r="E147" s="67">
        <v>0</v>
      </c>
      <c r="F147" s="68">
        <v>10</v>
      </c>
      <c r="G147" s="1" t="s">
        <v>566</v>
      </c>
      <c r="H147" s="69">
        <v>45446</v>
      </c>
      <c r="I147" s="32">
        <v>0</v>
      </c>
      <c r="J147" s="69">
        <v>45448</v>
      </c>
      <c r="K147" s="32">
        <v>2024035</v>
      </c>
      <c r="L147" t="s">
        <v>233</v>
      </c>
      <c r="M147" s="28">
        <v>0</v>
      </c>
      <c r="N147" s="1" t="s">
        <v>251</v>
      </c>
      <c r="O147" s="32">
        <v>1263</v>
      </c>
      <c r="P147" s="69">
        <v>45448</v>
      </c>
      <c r="Q147" t="s">
        <v>244</v>
      </c>
      <c r="R147" s="32" t="s">
        <v>270</v>
      </c>
    </row>
    <row r="148" spans="1:18" x14ac:dyDescent="0.25">
      <c r="A148" t="s">
        <v>245</v>
      </c>
      <c r="B148" s="67">
        <v>0</v>
      </c>
      <c r="C148" s="67">
        <v>0</v>
      </c>
      <c r="D148" s="67">
        <v>0</v>
      </c>
      <c r="E148" s="67">
        <v>0</v>
      </c>
      <c r="F148" s="68">
        <v>10</v>
      </c>
      <c r="G148" s="1" t="s">
        <v>566</v>
      </c>
      <c r="H148" s="69">
        <v>45446</v>
      </c>
      <c r="I148" s="32">
        <v>0</v>
      </c>
      <c r="J148" s="69">
        <v>45448</v>
      </c>
      <c r="K148" s="32">
        <v>2024035</v>
      </c>
      <c r="L148" t="s">
        <v>233</v>
      </c>
      <c r="M148" s="28">
        <v>0</v>
      </c>
      <c r="N148" s="1" t="s">
        <v>251</v>
      </c>
      <c r="O148" s="32">
        <v>1263</v>
      </c>
      <c r="P148" s="69">
        <v>45448</v>
      </c>
      <c r="Q148" t="s">
        <v>245</v>
      </c>
      <c r="R148" s="32" t="s">
        <v>270</v>
      </c>
    </row>
    <row r="149" spans="1:18" x14ac:dyDescent="0.25">
      <c r="A149" t="s">
        <v>246</v>
      </c>
      <c r="B149" s="67">
        <v>120</v>
      </c>
      <c r="C149" s="67">
        <v>96.75</v>
      </c>
      <c r="D149" s="67">
        <v>0</v>
      </c>
      <c r="E149" s="67">
        <v>0</v>
      </c>
      <c r="F149" s="68">
        <v>10</v>
      </c>
      <c r="G149" s="1" t="s">
        <v>566</v>
      </c>
      <c r="H149" s="69">
        <v>45446</v>
      </c>
      <c r="I149" s="32">
        <v>0</v>
      </c>
      <c r="J149" s="69">
        <v>45448</v>
      </c>
      <c r="K149" s="32">
        <v>2024035</v>
      </c>
      <c r="L149" t="s">
        <v>233</v>
      </c>
      <c r="M149" s="28">
        <v>1296.75</v>
      </c>
      <c r="N149" s="1" t="s">
        <v>251</v>
      </c>
      <c r="O149" s="32">
        <v>1263</v>
      </c>
      <c r="P149" s="69">
        <v>45448</v>
      </c>
      <c r="Q149" t="s">
        <v>246</v>
      </c>
      <c r="R149" s="32" t="s">
        <v>270</v>
      </c>
    </row>
    <row r="150" spans="1:18" x14ac:dyDescent="0.25">
      <c r="A150" t="s">
        <v>225</v>
      </c>
      <c r="B150" s="67">
        <v>1296.25</v>
      </c>
      <c r="C150" s="67">
        <v>0</v>
      </c>
      <c r="D150" s="67">
        <v>0</v>
      </c>
      <c r="E150" s="67">
        <v>0</v>
      </c>
      <c r="F150" s="68">
        <v>1</v>
      </c>
      <c r="G150" s="1" t="s">
        <v>566</v>
      </c>
      <c r="H150" s="69">
        <v>45446</v>
      </c>
      <c r="I150" s="32">
        <v>0</v>
      </c>
      <c r="J150" s="69">
        <v>45448</v>
      </c>
      <c r="K150" s="32">
        <v>2024032</v>
      </c>
      <c r="L150" t="s">
        <v>217</v>
      </c>
      <c r="M150" s="28">
        <v>1296.25</v>
      </c>
      <c r="N150" s="1" t="s">
        <v>219</v>
      </c>
      <c r="O150" s="32">
        <v>1263</v>
      </c>
      <c r="P150" s="69">
        <v>45448</v>
      </c>
      <c r="Q150" t="s">
        <v>225</v>
      </c>
      <c r="R150" s="32" t="s">
        <v>270</v>
      </c>
    </row>
    <row r="151" spans="1:18" x14ac:dyDescent="0.25">
      <c r="A151" t="s">
        <v>567</v>
      </c>
      <c r="B151" s="67">
        <v>0</v>
      </c>
      <c r="C151" s="67">
        <v>0</v>
      </c>
      <c r="D151" s="67">
        <v>0</v>
      </c>
      <c r="E151" s="67">
        <v>0</v>
      </c>
      <c r="F151" s="68">
        <v>2</v>
      </c>
      <c r="G151" s="1" t="s">
        <v>568</v>
      </c>
      <c r="H151" s="69">
        <v>45469</v>
      </c>
      <c r="I151" s="32">
        <v>0</v>
      </c>
      <c r="J151" s="69">
        <v>45469</v>
      </c>
      <c r="K151" s="32">
        <v>2024036</v>
      </c>
      <c r="L151" t="s">
        <v>569</v>
      </c>
      <c r="M151" s="28">
        <v>0</v>
      </c>
      <c r="N151" s="1" t="s">
        <v>213</v>
      </c>
      <c r="O151" s="32">
        <v>1291</v>
      </c>
      <c r="P151" s="69">
        <v>45469</v>
      </c>
      <c r="Q151" t="s">
        <v>567</v>
      </c>
      <c r="R151" s="32" t="s">
        <v>263</v>
      </c>
    </row>
    <row r="152" spans="1:18" x14ac:dyDescent="0.25">
      <c r="A152" t="s">
        <v>570</v>
      </c>
      <c r="B152" s="67">
        <v>0</v>
      </c>
      <c r="C152" s="67">
        <v>0</v>
      </c>
      <c r="D152" s="67">
        <v>0</v>
      </c>
      <c r="E152" s="67">
        <v>0</v>
      </c>
      <c r="F152" s="68">
        <v>4</v>
      </c>
      <c r="G152" s="1" t="s">
        <v>568</v>
      </c>
      <c r="H152" s="69">
        <v>45469</v>
      </c>
      <c r="I152" s="32">
        <v>0</v>
      </c>
      <c r="J152" s="69">
        <v>45469</v>
      </c>
      <c r="K152" s="32">
        <v>2024036</v>
      </c>
      <c r="L152" t="s">
        <v>569</v>
      </c>
      <c r="M152" s="28">
        <v>0</v>
      </c>
      <c r="N152" s="1" t="s">
        <v>213</v>
      </c>
      <c r="O152" s="32">
        <v>1291</v>
      </c>
      <c r="P152" s="69">
        <v>45469</v>
      </c>
      <c r="Q152" t="s">
        <v>570</v>
      </c>
      <c r="R152" s="32" t="s">
        <v>263</v>
      </c>
    </row>
    <row r="153" spans="1:18" x14ac:dyDescent="0.25">
      <c r="A153" t="s">
        <v>571</v>
      </c>
      <c r="B153" s="67">
        <v>0</v>
      </c>
      <c r="C153" s="67">
        <v>0</v>
      </c>
      <c r="D153" s="67">
        <v>0</v>
      </c>
      <c r="E153" s="67">
        <v>0</v>
      </c>
      <c r="F153" s="68">
        <v>1</v>
      </c>
      <c r="G153" s="1" t="s">
        <v>568</v>
      </c>
      <c r="H153" s="69">
        <v>45469</v>
      </c>
      <c r="I153" s="32">
        <v>0</v>
      </c>
      <c r="J153" s="69">
        <v>45469</v>
      </c>
      <c r="K153" s="32">
        <v>2024036</v>
      </c>
      <c r="L153" t="s">
        <v>569</v>
      </c>
      <c r="M153" s="28">
        <v>0</v>
      </c>
      <c r="N153" s="1" t="s">
        <v>213</v>
      </c>
      <c r="O153" s="32">
        <v>1291</v>
      </c>
      <c r="P153" s="69">
        <v>45469</v>
      </c>
      <c r="Q153" t="s">
        <v>571</v>
      </c>
      <c r="R153" s="32" t="s">
        <v>263</v>
      </c>
    </row>
    <row r="154" spans="1:18" x14ac:dyDescent="0.25">
      <c r="A154" t="s">
        <v>544</v>
      </c>
      <c r="B154" s="67">
        <v>0</v>
      </c>
      <c r="C154" s="67">
        <v>0</v>
      </c>
      <c r="D154" s="67">
        <v>0</v>
      </c>
      <c r="E154" s="67">
        <v>0</v>
      </c>
      <c r="F154" s="68">
        <v>1</v>
      </c>
      <c r="G154" s="1" t="s">
        <v>568</v>
      </c>
      <c r="H154" s="69">
        <v>45469</v>
      </c>
      <c r="I154" s="32">
        <v>0</v>
      </c>
      <c r="J154" s="69">
        <v>45469</v>
      </c>
      <c r="K154" s="32">
        <v>2024026</v>
      </c>
      <c r="L154" t="s">
        <v>545</v>
      </c>
      <c r="M154" s="28">
        <v>0</v>
      </c>
      <c r="N154" s="1" t="s">
        <v>166</v>
      </c>
      <c r="O154" s="32">
        <v>1291</v>
      </c>
      <c r="P154" s="69">
        <v>45469</v>
      </c>
      <c r="Q154" t="s">
        <v>544</v>
      </c>
      <c r="R154" s="32" t="s">
        <v>263</v>
      </c>
    </row>
    <row r="155" spans="1:18" x14ac:dyDescent="0.25">
      <c r="A155" t="s">
        <v>572</v>
      </c>
      <c r="B155" s="67">
        <v>13.73</v>
      </c>
      <c r="C155" s="67">
        <v>0</v>
      </c>
      <c r="D155" s="67">
        <v>0</v>
      </c>
      <c r="E155" s="67">
        <v>0</v>
      </c>
      <c r="F155" s="68">
        <v>1</v>
      </c>
      <c r="G155" s="1" t="s">
        <v>568</v>
      </c>
      <c r="H155" s="69">
        <v>45469</v>
      </c>
      <c r="I155" s="32">
        <v>0</v>
      </c>
      <c r="J155" s="69">
        <v>45469</v>
      </c>
      <c r="K155" s="32">
        <v>2024036</v>
      </c>
      <c r="L155" t="s">
        <v>569</v>
      </c>
      <c r="M155" s="28">
        <v>13.73</v>
      </c>
      <c r="N155" s="1" t="s">
        <v>273</v>
      </c>
      <c r="O155" s="32">
        <v>1291</v>
      </c>
      <c r="P155" s="69">
        <v>45469</v>
      </c>
      <c r="Q155" t="s">
        <v>572</v>
      </c>
      <c r="R155" s="32" t="s">
        <v>263</v>
      </c>
    </row>
    <row r="156" spans="1:18" x14ac:dyDescent="0.25">
      <c r="A156" t="s">
        <v>548</v>
      </c>
      <c r="B156" s="67">
        <v>0</v>
      </c>
      <c r="C156" s="67">
        <v>0</v>
      </c>
      <c r="D156" s="67">
        <v>0</v>
      </c>
      <c r="E156" s="67">
        <v>0</v>
      </c>
      <c r="F156" s="68">
        <v>1</v>
      </c>
      <c r="G156" s="1" t="s">
        <v>568</v>
      </c>
      <c r="H156" s="69">
        <v>45469</v>
      </c>
      <c r="I156" s="32">
        <v>0</v>
      </c>
      <c r="J156" s="69">
        <v>45469</v>
      </c>
      <c r="K156" s="32">
        <v>2024026</v>
      </c>
      <c r="L156" t="s">
        <v>545</v>
      </c>
      <c r="M156" s="28">
        <v>0</v>
      </c>
      <c r="N156" s="1" t="s">
        <v>188</v>
      </c>
      <c r="O156" s="32">
        <v>1291</v>
      </c>
      <c r="P156" s="69">
        <v>45469</v>
      </c>
      <c r="Q156" t="s">
        <v>548</v>
      </c>
      <c r="R156" s="32" t="s">
        <v>263</v>
      </c>
    </row>
    <row r="157" spans="1:18" x14ac:dyDescent="0.25">
      <c r="A157" t="s">
        <v>552</v>
      </c>
      <c r="B157" s="67">
        <v>65.010000000000005</v>
      </c>
      <c r="C157" s="67">
        <v>0</v>
      </c>
      <c r="D157" s="67">
        <v>0</v>
      </c>
      <c r="E157" s="67">
        <v>0</v>
      </c>
      <c r="F157" s="68">
        <v>1</v>
      </c>
      <c r="G157" s="1" t="s">
        <v>568</v>
      </c>
      <c r="H157" s="69">
        <v>45469</v>
      </c>
      <c r="I157" s="32">
        <v>0</v>
      </c>
      <c r="J157" s="69">
        <v>45469</v>
      </c>
      <c r="K157" s="32">
        <v>2024026</v>
      </c>
      <c r="L157" t="s">
        <v>545</v>
      </c>
      <c r="M157" s="28">
        <v>65.010000000000005</v>
      </c>
      <c r="N157" s="1" t="s">
        <v>76</v>
      </c>
      <c r="O157" s="32">
        <v>1291</v>
      </c>
      <c r="P157" s="69">
        <v>45469</v>
      </c>
      <c r="Q157" t="s">
        <v>552</v>
      </c>
      <c r="R157" s="32" t="s">
        <v>263</v>
      </c>
    </row>
    <row r="158" spans="1:18" x14ac:dyDescent="0.25">
      <c r="A158" t="s">
        <v>573</v>
      </c>
      <c r="B158" s="67">
        <v>0</v>
      </c>
      <c r="C158" s="67">
        <v>0</v>
      </c>
      <c r="D158" s="67">
        <v>0</v>
      </c>
      <c r="E158" s="67">
        <v>0</v>
      </c>
      <c r="F158" s="68">
        <v>0</v>
      </c>
      <c r="G158" s="1" t="s">
        <v>574</v>
      </c>
      <c r="H158" s="69">
        <v>45471</v>
      </c>
      <c r="I158" s="32">
        <v>0</v>
      </c>
      <c r="J158" s="69">
        <v>45471</v>
      </c>
      <c r="K158" s="32">
        <v>2024143</v>
      </c>
      <c r="L158" t="s">
        <v>66</v>
      </c>
      <c r="M158" s="28">
        <v>0</v>
      </c>
      <c r="N158" s="1" t="s">
        <v>575</v>
      </c>
      <c r="O158" s="32">
        <v>1305</v>
      </c>
      <c r="P158" s="69">
        <v>45471</v>
      </c>
      <c r="Q158" t="s">
        <v>573</v>
      </c>
      <c r="R158" s="32" t="s">
        <v>263</v>
      </c>
    </row>
    <row r="159" spans="1:18" x14ac:dyDescent="0.25">
      <c r="A159" t="s">
        <v>576</v>
      </c>
      <c r="B159" s="67">
        <v>0</v>
      </c>
      <c r="C159" s="67">
        <v>0</v>
      </c>
      <c r="D159" s="67">
        <v>0</v>
      </c>
      <c r="E159" s="67">
        <v>0</v>
      </c>
      <c r="F159" s="68">
        <v>0</v>
      </c>
      <c r="G159" s="1" t="s">
        <v>574</v>
      </c>
      <c r="H159" s="69">
        <v>45471</v>
      </c>
      <c r="I159" s="32">
        <v>0</v>
      </c>
      <c r="J159" s="69">
        <v>45471</v>
      </c>
      <c r="K159" s="32">
        <v>2024143</v>
      </c>
      <c r="L159" t="s">
        <v>66</v>
      </c>
      <c r="M159" s="28">
        <v>0</v>
      </c>
      <c r="N159" s="1" t="s">
        <v>575</v>
      </c>
      <c r="O159" s="32">
        <v>1305</v>
      </c>
      <c r="P159" s="69">
        <v>45471</v>
      </c>
      <c r="Q159" t="s">
        <v>576</v>
      </c>
      <c r="R159" s="32" t="s">
        <v>263</v>
      </c>
    </row>
    <row r="160" spans="1:18" x14ac:dyDescent="0.25">
      <c r="A160" t="s">
        <v>577</v>
      </c>
      <c r="B160" s="67">
        <v>0</v>
      </c>
      <c r="C160" s="67">
        <v>0</v>
      </c>
      <c r="D160" s="67">
        <v>0</v>
      </c>
      <c r="E160" s="67">
        <v>0</v>
      </c>
      <c r="F160" s="68">
        <v>0</v>
      </c>
      <c r="G160" s="1" t="s">
        <v>574</v>
      </c>
      <c r="H160" s="69">
        <v>45471</v>
      </c>
      <c r="I160" s="32">
        <v>0</v>
      </c>
      <c r="J160" s="69">
        <v>45471</v>
      </c>
      <c r="K160" s="32">
        <v>2024143</v>
      </c>
      <c r="L160" t="s">
        <v>66</v>
      </c>
      <c r="M160" s="28">
        <v>0</v>
      </c>
      <c r="N160" s="1" t="s">
        <v>575</v>
      </c>
      <c r="O160" s="32">
        <v>1305</v>
      </c>
      <c r="P160" s="69">
        <v>45471</v>
      </c>
      <c r="Q160" t="s">
        <v>577</v>
      </c>
      <c r="R160" s="32" t="s">
        <v>263</v>
      </c>
    </row>
    <row r="161" spans="1:18" x14ac:dyDescent="0.25">
      <c r="A161" t="s">
        <v>578</v>
      </c>
      <c r="B161" s="67">
        <v>927.03</v>
      </c>
      <c r="C161" s="67">
        <v>0</v>
      </c>
      <c r="D161" s="67">
        <v>0</v>
      </c>
      <c r="E161" s="67">
        <v>0</v>
      </c>
      <c r="F161" s="68">
        <v>1</v>
      </c>
      <c r="G161" s="1" t="s">
        <v>574</v>
      </c>
      <c r="H161" s="69">
        <v>45471</v>
      </c>
      <c r="I161" s="32">
        <v>0</v>
      </c>
      <c r="J161" s="69">
        <v>45471</v>
      </c>
      <c r="K161" s="32">
        <v>2024143</v>
      </c>
      <c r="L161" t="s">
        <v>66</v>
      </c>
      <c r="M161" s="28">
        <v>927.03</v>
      </c>
      <c r="N161" s="1" t="s">
        <v>575</v>
      </c>
      <c r="O161" s="32">
        <v>1305</v>
      </c>
      <c r="P161" s="69">
        <v>45471</v>
      </c>
      <c r="Q161" t="s">
        <v>578</v>
      </c>
      <c r="R161" s="32" t="s">
        <v>263</v>
      </c>
    </row>
    <row r="162" spans="1:18" x14ac:dyDescent="0.25">
      <c r="A162" t="s">
        <v>303</v>
      </c>
      <c r="B162" s="67">
        <v>901.57</v>
      </c>
      <c r="C162" s="67">
        <v>0</v>
      </c>
      <c r="D162" s="67">
        <v>0</v>
      </c>
      <c r="E162" s="67">
        <v>0</v>
      </c>
      <c r="F162" s="68">
        <v>1</v>
      </c>
      <c r="G162" s="1" t="s">
        <v>579</v>
      </c>
      <c r="H162" s="69">
        <v>45457</v>
      </c>
      <c r="I162" s="32">
        <v>0</v>
      </c>
      <c r="J162" s="69">
        <v>45470</v>
      </c>
      <c r="K162" s="32"/>
      <c r="L162" t="s">
        <v>72</v>
      </c>
      <c r="M162" s="28">
        <v>901.57</v>
      </c>
      <c r="N162" s="1" t="s">
        <v>186</v>
      </c>
      <c r="O162" s="32">
        <v>1281</v>
      </c>
      <c r="P162" s="69">
        <v>45470</v>
      </c>
      <c r="R162" s="32" t="s">
        <v>298</v>
      </c>
    </row>
    <row r="163" spans="1:18" x14ac:dyDescent="0.25">
      <c r="A163" t="s">
        <v>243</v>
      </c>
      <c r="B163" s="67">
        <v>996.7</v>
      </c>
      <c r="C163" s="67">
        <v>0</v>
      </c>
      <c r="D163" s="67">
        <v>0</v>
      </c>
      <c r="E163" s="67">
        <v>0</v>
      </c>
      <c r="F163" s="68">
        <v>1</v>
      </c>
      <c r="G163" s="1" t="s">
        <v>580</v>
      </c>
      <c r="H163" s="69">
        <v>45450</v>
      </c>
      <c r="I163" s="32">
        <v>0</v>
      </c>
      <c r="J163" s="69">
        <v>45450</v>
      </c>
      <c r="K163" s="32">
        <v>2024002</v>
      </c>
      <c r="L163" t="s">
        <v>232</v>
      </c>
      <c r="M163" s="28">
        <v>996.7</v>
      </c>
      <c r="N163" s="1" t="s">
        <v>250</v>
      </c>
      <c r="O163" s="32">
        <v>1266</v>
      </c>
      <c r="P163" s="69">
        <v>45450</v>
      </c>
      <c r="Q163" t="s">
        <v>243</v>
      </c>
      <c r="R163" s="32" t="s">
        <v>263</v>
      </c>
    </row>
    <row r="164" spans="1:18" x14ac:dyDescent="0.25">
      <c r="A164" t="s">
        <v>319</v>
      </c>
      <c r="B164" s="67">
        <v>9017.2000000000007</v>
      </c>
      <c r="C164" s="67">
        <v>0</v>
      </c>
      <c r="D164" s="67">
        <v>0</v>
      </c>
      <c r="E164" s="67">
        <v>0</v>
      </c>
      <c r="F164" s="68">
        <v>1</v>
      </c>
      <c r="G164" s="1" t="s">
        <v>581</v>
      </c>
      <c r="H164" s="69">
        <v>45470</v>
      </c>
      <c r="I164" s="32">
        <v>0</v>
      </c>
      <c r="J164" s="69">
        <v>45470</v>
      </c>
      <c r="K164" s="32"/>
      <c r="L164" t="s">
        <v>308</v>
      </c>
      <c r="M164" s="28">
        <v>9017.2000000000007</v>
      </c>
      <c r="N164" s="1" t="s">
        <v>320</v>
      </c>
      <c r="O164" s="32">
        <v>1286</v>
      </c>
      <c r="P164" s="69">
        <v>45470</v>
      </c>
      <c r="R164" s="32" t="s">
        <v>263</v>
      </c>
    </row>
    <row r="165" spans="1:18" x14ac:dyDescent="0.25">
      <c r="A165" t="s">
        <v>321</v>
      </c>
      <c r="B165" s="67">
        <v>877.39</v>
      </c>
      <c r="C165" s="67">
        <v>0</v>
      </c>
      <c r="D165" s="67">
        <v>0</v>
      </c>
      <c r="E165" s="67">
        <v>0</v>
      </c>
      <c r="F165" s="68">
        <v>1</v>
      </c>
      <c r="G165" s="1" t="s">
        <v>581</v>
      </c>
      <c r="H165" s="69">
        <v>45470</v>
      </c>
      <c r="I165" s="32">
        <v>0</v>
      </c>
      <c r="J165" s="69">
        <v>45470</v>
      </c>
      <c r="K165" s="32"/>
      <c r="L165" t="s">
        <v>308</v>
      </c>
      <c r="M165" s="28">
        <v>877.39</v>
      </c>
      <c r="N165" s="1" t="s">
        <v>322</v>
      </c>
      <c r="O165" s="32">
        <v>1286</v>
      </c>
      <c r="P165" s="69">
        <v>45470</v>
      </c>
      <c r="R165" s="32" t="s">
        <v>295</v>
      </c>
    </row>
    <row r="166" spans="1:18" x14ac:dyDescent="0.25">
      <c r="A166" t="s">
        <v>321</v>
      </c>
      <c r="B166" s="67">
        <v>129.35</v>
      </c>
      <c r="C166" s="67">
        <v>0</v>
      </c>
      <c r="D166" s="67">
        <v>0</v>
      </c>
      <c r="E166" s="67">
        <v>0</v>
      </c>
      <c r="F166" s="68">
        <v>1</v>
      </c>
      <c r="G166" s="1" t="s">
        <v>581</v>
      </c>
      <c r="H166" s="69">
        <v>45470</v>
      </c>
      <c r="I166" s="32">
        <v>0</v>
      </c>
      <c r="J166" s="69">
        <v>45470</v>
      </c>
      <c r="K166" s="32"/>
      <c r="L166" t="s">
        <v>308</v>
      </c>
      <c r="M166" s="28">
        <v>129.35</v>
      </c>
      <c r="N166" s="1" t="s">
        <v>323</v>
      </c>
      <c r="O166" s="32">
        <v>1286</v>
      </c>
      <c r="P166" s="69">
        <v>45470</v>
      </c>
      <c r="R166" s="32" t="s">
        <v>260</v>
      </c>
    </row>
    <row r="167" spans="1:18" x14ac:dyDescent="0.25">
      <c r="A167" t="s">
        <v>296</v>
      </c>
      <c r="B167" s="67">
        <v>10.83</v>
      </c>
      <c r="C167" s="67">
        <v>0</v>
      </c>
      <c r="D167" s="67">
        <v>0</v>
      </c>
      <c r="E167" s="67">
        <v>0</v>
      </c>
      <c r="F167" s="68">
        <v>1</v>
      </c>
      <c r="G167" s="1" t="s">
        <v>582</v>
      </c>
      <c r="H167" s="69">
        <v>45457</v>
      </c>
      <c r="I167" s="32">
        <v>0</v>
      </c>
      <c r="J167" s="69">
        <v>45456</v>
      </c>
      <c r="K167" s="32"/>
      <c r="L167" t="s">
        <v>66</v>
      </c>
      <c r="M167" s="28">
        <v>10.83</v>
      </c>
      <c r="N167" s="1" t="s">
        <v>63</v>
      </c>
      <c r="O167" s="32">
        <v>1268</v>
      </c>
      <c r="P167" s="69">
        <v>45456</v>
      </c>
      <c r="R167" s="32" t="s">
        <v>263</v>
      </c>
    </row>
    <row r="168" spans="1:18" x14ac:dyDescent="0.25">
      <c r="A168" t="s">
        <v>324</v>
      </c>
      <c r="B168" s="67">
        <v>15.95</v>
      </c>
      <c r="C168" s="67">
        <v>0</v>
      </c>
      <c r="D168" s="67">
        <v>0</v>
      </c>
      <c r="E168" s="67">
        <v>0</v>
      </c>
      <c r="F168" s="68">
        <v>1</v>
      </c>
      <c r="G168" s="1" t="s">
        <v>583</v>
      </c>
      <c r="H168" s="69">
        <v>45457</v>
      </c>
      <c r="I168" s="32">
        <v>0</v>
      </c>
      <c r="J168" s="69">
        <v>45470</v>
      </c>
      <c r="K168" s="32"/>
      <c r="L168" t="s">
        <v>308</v>
      </c>
      <c r="M168" s="28">
        <v>15.95</v>
      </c>
      <c r="N168" s="1" t="s">
        <v>329</v>
      </c>
      <c r="O168" s="32">
        <v>1286</v>
      </c>
      <c r="P168" s="69">
        <v>45470</v>
      </c>
      <c r="R168" s="32" t="s">
        <v>298</v>
      </c>
    </row>
    <row r="169" spans="1:18" x14ac:dyDescent="0.25">
      <c r="A169" t="s">
        <v>296</v>
      </c>
      <c r="B169" s="67">
        <v>33475.01</v>
      </c>
      <c r="C169" s="67">
        <v>0</v>
      </c>
      <c r="D169" s="67">
        <v>0</v>
      </c>
      <c r="E169" s="67">
        <v>0</v>
      </c>
      <c r="F169" s="68">
        <v>1</v>
      </c>
      <c r="G169" s="1" t="s">
        <v>584</v>
      </c>
      <c r="H169" s="69">
        <v>45470</v>
      </c>
      <c r="I169" s="32">
        <v>0</v>
      </c>
      <c r="J169" s="69">
        <v>45470</v>
      </c>
      <c r="K169" s="32"/>
      <c r="L169" t="s">
        <v>66</v>
      </c>
      <c r="M169" s="28">
        <v>33475.01</v>
      </c>
      <c r="N169" s="1" t="s">
        <v>63</v>
      </c>
      <c r="O169" s="32">
        <v>1278</v>
      </c>
      <c r="P169" s="69">
        <v>45470</v>
      </c>
      <c r="R169" s="32" t="s">
        <v>263</v>
      </c>
    </row>
    <row r="170" spans="1:18" x14ac:dyDescent="0.25">
      <c r="A170" t="s">
        <v>296</v>
      </c>
      <c r="B170" s="67">
        <v>1553.43</v>
      </c>
      <c r="C170" s="67">
        <v>0</v>
      </c>
      <c r="D170" s="67">
        <v>0</v>
      </c>
      <c r="E170" s="67">
        <v>0</v>
      </c>
      <c r="F170" s="68">
        <v>1</v>
      </c>
      <c r="G170" s="1" t="s">
        <v>584</v>
      </c>
      <c r="H170" s="69">
        <v>45470</v>
      </c>
      <c r="I170" s="32">
        <v>0</v>
      </c>
      <c r="J170" s="69">
        <v>45470</v>
      </c>
      <c r="K170" s="32"/>
      <c r="L170" t="s">
        <v>66</v>
      </c>
      <c r="M170" s="28">
        <v>1553.43</v>
      </c>
      <c r="N170" s="1" t="s">
        <v>64</v>
      </c>
      <c r="O170" s="32">
        <v>1278</v>
      </c>
      <c r="P170" s="69">
        <v>45470</v>
      </c>
      <c r="R170" s="32" t="s">
        <v>295</v>
      </c>
    </row>
    <row r="171" spans="1:18" x14ac:dyDescent="0.25">
      <c r="A171" t="s">
        <v>296</v>
      </c>
      <c r="B171" s="67">
        <v>1172.8</v>
      </c>
      <c r="C171" s="67">
        <v>0</v>
      </c>
      <c r="D171" s="67">
        <v>0</v>
      </c>
      <c r="E171" s="67">
        <v>0</v>
      </c>
      <c r="F171" s="68">
        <v>1</v>
      </c>
      <c r="G171" s="1" t="s">
        <v>584</v>
      </c>
      <c r="H171" s="69">
        <v>45470</v>
      </c>
      <c r="I171" s="32">
        <v>0</v>
      </c>
      <c r="J171" s="69">
        <v>45470</v>
      </c>
      <c r="K171" s="32"/>
      <c r="L171" t="s">
        <v>66</v>
      </c>
      <c r="M171" s="28">
        <v>1172.8</v>
      </c>
      <c r="N171" s="1" t="s">
        <v>65</v>
      </c>
      <c r="O171" s="32">
        <v>1278</v>
      </c>
      <c r="P171" s="69">
        <v>45470</v>
      </c>
      <c r="R171" s="32" t="s">
        <v>260</v>
      </c>
    </row>
    <row r="172" spans="1:18" x14ac:dyDescent="0.25">
      <c r="A172" t="s">
        <v>265</v>
      </c>
      <c r="B172" s="67">
        <v>90.95</v>
      </c>
      <c r="C172" s="67">
        <v>0</v>
      </c>
      <c r="D172" s="67">
        <v>0</v>
      </c>
      <c r="E172" s="67">
        <v>0</v>
      </c>
      <c r="F172" s="68">
        <v>1</v>
      </c>
      <c r="G172" s="1" t="s">
        <v>585</v>
      </c>
      <c r="H172" s="69">
        <v>45470</v>
      </c>
      <c r="I172" s="32">
        <v>0</v>
      </c>
      <c r="J172" s="69">
        <v>45470</v>
      </c>
      <c r="K172" s="32"/>
      <c r="L172" t="s">
        <v>77</v>
      </c>
      <c r="M172" s="28">
        <v>90.95</v>
      </c>
      <c r="N172" s="1" t="s">
        <v>183</v>
      </c>
      <c r="O172" s="32">
        <v>1282</v>
      </c>
      <c r="P172" s="69">
        <v>45470</v>
      </c>
      <c r="R172" s="32" t="s">
        <v>298</v>
      </c>
    </row>
    <row r="173" spans="1:18" x14ac:dyDescent="0.25">
      <c r="A173" t="s">
        <v>586</v>
      </c>
      <c r="B173" s="67">
        <v>0</v>
      </c>
      <c r="C173" s="67">
        <v>0</v>
      </c>
      <c r="D173" s="67">
        <v>0</v>
      </c>
      <c r="E173" s="67">
        <v>0</v>
      </c>
      <c r="F173" s="68">
        <v>0</v>
      </c>
      <c r="G173" s="1" t="s">
        <v>587</v>
      </c>
      <c r="H173" s="69">
        <v>45460</v>
      </c>
      <c r="I173" s="32">
        <v>0</v>
      </c>
      <c r="J173" s="69">
        <v>45460</v>
      </c>
      <c r="K173" s="32">
        <v>2024116</v>
      </c>
      <c r="L173" t="s">
        <v>231</v>
      </c>
      <c r="M173" s="28">
        <v>0</v>
      </c>
      <c r="N173" s="1" t="s">
        <v>588</v>
      </c>
      <c r="O173" s="32">
        <v>1271</v>
      </c>
      <c r="P173" s="69">
        <v>45460</v>
      </c>
      <c r="Q173" t="s">
        <v>586</v>
      </c>
      <c r="R173" s="32" t="s">
        <v>263</v>
      </c>
    </row>
    <row r="174" spans="1:18" x14ac:dyDescent="0.25">
      <c r="A174" t="s">
        <v>589</v>
      </c>
      <c r="B174" s="67">
        <v>46.16</v>
      </c>
      <c r="C174" s="67">
        <v>0</v>
      </c>
      <c r="D174" s="67">
        <v>0</v>
      </c>
      <c r="E174" s="67">
        <v>0</v>
      </c>
      <c r="F174" s="68">
        <v>1</v>
      </c>
      <c r="G174" s="1" t="s">
        <v>587</v>
      </c>
      <c r="H174" s="69">
        <v>45460</v>
      </c>
      <c r="I174" s="32">
        <v>0</v>
      </c>
      <c r="J174" s="69">
        <v>45460</v>
      </c>
      <c r="K174" s="32">
        <v>2024116</v>
      </c>
      <c r="L174" t="s">
        <v>231</v>
      </c>
      <c r="M174" s="28">
        <v>46.16</v>
      </c>
      <c r="N174" s="1" t="s">
        <v>590</v>
      </c>
      <c r="O174" s="32">
        <v>1271</v>
      </c>
      <c r="P174" s="69">
        <v>45460</v>
      </c>
      <c r="Q174" t="s">
        <v>589</v>
      </c>
      <c r="R174" s="32" t="s">
        <v>263</v>
      </c>
    </row>
    <row r="175" spans="1:18" x14ac:dyDescent="0.25">
      <c r="A175" t="s">
        <v>586</v>
      </c>
      <c r="B175" s="67">
        <v>367.61</v>
      </c>
      <c r="C175" s="67">
        <v>0</v>
      </c>
      <c r="D175" s="67">
        <v>0</v>
      </c>
      <c r="E175" s="67">
        <v>0</v>
      </c>
      <c r="F175" s="68">
        <v>1</v>
      </c>
      <c r="G175" s="1" t="s">
        <v>587</v>
      </c>
      <c r="H175" s="69">
        <v>45460</v>
      </c>
      <c r="I175" s="32">
        <v>0</v>
      </c>
      <c r="J175" s="69">
        <v>45460</v>
      </c>
      <c r="K175" s="32">
        <v>2024116</v>
      </c>
      <c r="L175" t="s">
        <v>231</v>
      </c>
      <c r="M175" s="28">
        <v>367.61</v>
      </c>
      <c r="N175" s="1" t="s">
        <v>220</v>
      </c>
      <c r="O175" s="32">
        <v>1271</v>
      </c>
      <c r="P175" s="69">
        <v>45460</v>
      </c>
      <c r="Q175" t="s">
        <v>586</v>
      </c>
      <c r="R175" s="32" t="s">
        <v>260</v>
      </c>
    </row>
    <row r="176" spans="1:18" x14ac:dyDescent="0.25">
      <c r="A176" t="s">
        <v>324</v>
      </c>
      <c r="B176" s="67">
        <v>15.95</v>
      </c>
      <c r="C176" s="67">
        <v>0</v>
      </c>
      <c r="D176" s="67">
        <v>0</v>
      </c>
      <c r="E176" s="67">
        <v>0</v>
      </c>
      <c r="F176" s="68">
        <v>1</v>
      </c>
      <c r="G176" s="1" t="s">
        <v>591</v>
      </c>
      <c r="H176" s="69">
        <v>45470</v>
      </c>
      <c r="I176" s="32">
        <v>0</v>
      </c>
      <c r="J176" s="69">
        <v>45470</v>
      </c>
      <c r="K176" s="32"/>
      <c r="L176" t="s">
        <v>308</v>
      </c>
      <c r="M176" s="28">
        <v>15.95</v>
      </c>
      <c r="N176" s="1" t="s">
        <v>329</v>
      </c>
      <c r="O176" s="32">
        <v>1286</v>
      </c>
      <c r="P176" s="69">
        <v>45470</v>
      </c>
      <c r="R176" s="32" t="s">
        <v>298</v>
      </c>
    </row>
    <row r="177" spans="1:18" x14ac:dyDescent="0.25">
      <c r="A177" t="s">
        <v>335</v>
      </c>
      <c r="B177" s="67">
        <v>93.75</v>
      </c>
      <c r="C177" s="67">
        <v>0</v>
      </c>
      <c r="D177" s="67">
        <v>0</v>
      </c>
      <c r="E177" s="67">
        <v>0</v>
      </c>
      <c r="F177" s="68">
        <v>1</v>
      </c>
      <c r="G177" s="1" t="s">
        <v>592</v>
      </c>
      <c r="H177" s="69">
        <v>45464</v>
      </c>
      <c r="I177" s="32">
        <v>0</v>
      </c>
      <c r="J177" s="69">
        <v>45470</v>
      </c>
      <c r="K177" s="32"/>
      <c r="L177" t="s">
        <v>78</v>
      </c>
      <c r="M177" s="28">
        <v>93.75</v>
      </c>
      <c r="N177" s="1" t="s">
        <v>189</v>
      </c>
      <c r="O177" s="32">
        <v>1284</v>
      </c>
      <c r="P177" s="69">
        <v>45470</v>
      </c>
      <c r="R177" s="32" t="s">
        <v>298</v>
      </c>
    </row>
    <row r="178" spans="1:18" x14ac:dyDescent="0.25">
      <c r="A178" t="s">
        <v>296</v>
      </c>
      <c r="B178" s="67">
        <v>22360.11</v>
      </c>
      <c r="C178" s="67">
        <v>0</v>
      </c>
      <c r="D178" s="67">
        <v>0</v>
      </c>
      <c r="E178" s="67">
        <v>0</v>
      </c>
      <c r="F178" s="68">
        <v>1</v>
      </c>
      <c r="G178" s="1" t="s">
        <v>593</v>
      </c>
      <c r="H178" s="69">
        <v>45464</v>
      </c>
      <c r="I178" s="32">
        <v>0</v>
      </c>
      <c r="J178" s="69">
        <v>45464</v>
      </c>
      <c r="K178" s="32"/>
      <c r="L178" t="s">
        <v>66</v>
      </c>
      <c r="M178" s="28">
        <v>22360.11</v>
      </c>
      <c r="N178" s="1" t="s">
        <v>63</v>
      </c>
      <c r="O178" s="32">
        <v>1273</v>
      </c>
      <c r="P178" s="69">
        <v>45464</v>
      </c>
      <c r="R178" s="32" t="s">
        <v>263</v>
      </c>
    </row>
    <row r="179" spans="1:18" x14ac:dyDescent="0.25">
      <c r="A179" t="s">
        <v>296</v>
      </c>
      <c r="B179" s="67">
        <v>1555.44</v>
      </c>
      <c r="C179" s="67">
        <v>0</v>
      </c>
      <c r="D179" s="67">
        <v>0</v>
      </c>
      <c r="E179" s="67">
        <v>0</v>
      </c>
      <c r="F179" s="68">
        <v>1</v>
      </c>
      <c r="G179" s="1" t="s">
        <v>593</v>
      </c>
      <c r="H179" s="69">
        <v>45464</v>
      </c>
      <c r="I179" s="32">
        <v>0</v>
      </c>
      <c r="J179" s="69">
        <v>45464</v>
      </c>
      <c r="K179" s="32"/>
      <c r="L179" t="s">
        <v>66</v>
      </c>
      <c r="M179" s="28">
        <v>1555.44</v>
      </c>
      <c r="N179" s="1" t="s">
        <v>64</v>
      </c>
      <c r="O179" s="32">
        <v>1273</v>
      </c>
      <c r="P179" s="69">
        <v>45464</v>
      </c>
      <c r="R179" s="32" t="s">
        <v>295</v>
      </c>
    </row>
    <row r="180" spans="1:18" x14ac:dyDescent="0.25">
      <c r="A180" t="s">
        <v>297</v>
      </c>
      <c r="B180" s="67">
        <v>90.64</v>
      </c>
      <c r="C180" s="67">
        <v>0</v>
      </c>
      <c r="D180" s="67">
        <v>0</v>
      </c>
      <c r="E180" s="67">
        <v>0</v>
      </c>
      <c r="F180" s="68">
        <v>1</v>
      </c>
      <c r="G180" s="1" t="s">
        <v>594</v>
      </c>
      <c r="H180" s="69">
        <v>45470</v>
      </c>
      <c r="I180" s="32">
        <v>0</v>
      </c>
      <c r="J180" s="69">
        <v>45470</v>
      </c>
      <c r="K180" s="32"/>
      <c r="L180" t="s">
        <v>66</v>
      </c>
      <c r="M180" s="28">
        <v>90.64</v>
      </c>
      <c r="N180" s="1" t="s">
        <v>185</v>
      </c>
      <c r="O180" s="32">
        <v>1279</v>
      </c>
      <c r="P180" s="69">
        <v>45470</v>
      </c>
      <c r="R180" s="32" t="s">
        <v>298</v>
      </c>
    </row>
    <row r="181" spans="1:18" x14ac:dyDescent="0.25">
      <c r="A181" t="s">
        <v>297</v>
      </c>
      <c r="B181" s="67">
        <v>90.64</v>
      </c>
      <c r="C181" s="67">
        <v>0</v>
      </c>
      <c r="D181" s="67">
        <v>0</v>
      </c>
      <c r="E181" s="67">
        <v>0</v>
      </c>
      <c r="F181" s="68">
        <v>1</v>
      </c>
      <c r="G181" s="1" t="s">
        <v>595</v>
      </c>
      <c r="H181" s="69">
        <v>45457</v>
      </c>
      <c r="I181" s="32">
        <v>0</v>
      </c>
      <c r="J181" s="69">
        <v>45456</v>
      </c>
      <c r="K181" s="32"/>
      <c r="L181" t="s">
        <v>66</v>
      </c>
      <c r="M181" s="28">
        <v>90.64</v>
      </c>
      <c r="N181" s="1" t="s">
        <v>185</v>
      </c>
      <c r="O181" s="32">
        <v>1269</v>
      </c>
      <c r="P181" s="69">
        <v>45456</v>
      </c>
      <c r="R181" s="32" t="s">
        <v>298</v>
      </c>
    </row>
    <row r="182" spans="1:18" x14ac:dyDescent="0.25">
      <c r="A182" t="s">
        <v>265</v>
      </c>
      <c r="B182" s="67">
        <v>2236.41</v>
      </c>
      <c r="C182" s="67">
        <v>0</v>
      </c>
      <c r="D182" s="67">
        <v>0</v>
      </c>
      <c r="E182" s="67">
        <v>0</v>
      </c>
      <c r="F182" s="68">
        <v>1</v>
      </c>
      <c r="G182" s="1" t="s">
        <v>596</v>
      </c>
      <c r="H182" s="69">
        <v>45471</v>
      </c>
      <c r="I182" s="32">
        <v>0</v>
      </c>
      <c r="J182" s="69">
        <v>45470</v>
      </c>
      <c r="K182" s="32"/>
      <c r="L182" t="s">
        <v>77</v>
      </c>
      <c r="M182" s="28">
        <v>2236.41</v>
      </c>
      <c r="N182" s="1" t="s">
        <v>62</v>
      </c>
      <c r="O182" s="32">
        <v>1282</v>
      </c>
      <c r="P182" s="69">
        <v>45470</v>
      </c>
      <c r="R182" s="32" t="s">
        <v>260</v>
      </c>
    </row>
    <row r="183" spans="1:18" x14ac:dyDescent="0.25">
      <c r="A183" t="s">
        <v>335</v>
      </c>
      <c r="B183" s="67">
        <v>93.75</v>
      </c>
      <c r="C183" s="67">
        <v>0</v>
      </c>
      <c r="D183" s="67">
        <v>0</v>
      </c>
      <c r="E183" s="67">
        <v>0</v>
      </c>
      <c r="F183" s="68">
        <v>1</v>
      </c>
      <c r="G183" s="1" t="s">
        <v>597</v>
      </c>
      <c r="H183" s="69">
        <v>45470</v>
      </c>
      <c r="I183" s="32">
        <v>0</v>
      </c>
      <c r="J183" s="69">
        <v>45470</v>
      </c>
      <c r="K183" s="32"/>
      <c r="L183" t="s">
        <v>78</v>
      </c>
      <c r="M183" s="28">
        <v>93.75</v>
      </c>
      <c r="N183" s="1" t="s">
        <v>189</v>
      </c>
      <c r="O183" s="32">
        <v>1284</v>
      </c>
      <c r="P183" s="69">
        <v>45470</v>
      </c>
      <c r="R183" s="32" t="s">
        <v>298</v>
      </c>
    </row>
    <row r="184" spans="1:18" x14ac:dyDescent="0.25">
      <c r="A184" t="s">
        <v>264</v>
      </c>
      <c r="B184" s="67">
        <v>2994.95</v>
      </c>
      <c r="C184" s="67">
        <v>0</v>
      </c>
      <c r="D184" s="67">
        <v>0</v>
      </c>
      <c r="E184" s="67">
        <v>0</v>
      </c>
      <c r="F184" s="68">
        <v>1</v>
      </c>
      <c r="G184" s="1" t="s">
        <v>598</v>
      </c>
      <c r="H184" s="69">
        <v>45464</v>
      </c>
      <c r="I184" s="32">
        <v>0</v>
      </c>
      <c r="J184" s="69">
        <v>45464</v>
      </c>
      <c r="K184" s="32"/>
      <c r="L184" t="s">
        <v>66</v>
      </c>
      <c r="M184" s="28">
        <v>2994.95</v>
      </c>
      <c r="N184" s="1" t="s">
        <v>61</v>
      </c>
      <c r="O184" s="32">
        <v>1274</v>
      </c>
      <c r="P184" s="69">
        <v>45464</v>
      </c>
      <c r="R184" s="32" t="s">
        <v>263</v>
      </c>
    </row>
    <row r="185" spans="1:18" x14ac:dyDescent="0.25">
      <c r="A185" t="s">
        <v>294</v>
      </c>
      <c r="B185" s="67">
        <v>214.12</v>
      </c>
      <c r="C185" s="67">
        <v>0</v>
      </c>
      <c r="D185" s="67">
        <v>0</v>
      </c>
      <c r="E185" s="67">
        <v>0</v>
      </c>
      <c r="F185" s="68">
        <v>1</v>
      </c>
      <c r="G185" s="1" t="s">
        <v>598</v>
      </c>
      <c r="H185" s="69">
        <v>45464</v>
      </c>
      <c r="I185" s="32">
        <v>0</v>
      </c>
      <c r="J185" s="69">
        <v>45464</v>
      </c>
      <c r="K185" s="32"/>
      <c r="L185" t="s">
        <v>66</v>
      </c>
      <c r="M185" s="28">
        <v>214.12</v>
      </c>
      <c r="N185" s="1" t="s">
        <v>70</v>
      </c>
      <c r="O185" s="32">
        <v>1274</v>
      </c>
      <c r="P185" s="69">
        <v>45464</v>
      </c>
      <c r="R185" s="32" t="s">
        <v>295</v>
      </c>
    </row>
    <row r="186" spans="1:18" x14ac:dyDescent="0.25">
      <c r="A186" t="s">
        <v>311</v>
      </c>
      <c r="B186" s="67">
        <v>9.48</v>
      </c>
      <c r="C186" s="67">
        <v>0</v>
      </c>
      <c r="D186" s="67">
        <v>0</v>
      </c>
      <c r="E186" s="67">
        <v>0</v>
      </c>
      <c r="F186" s="68">
        <v>1</v>
      </c>
      <c r="G186" s="1" t="s">
        <v>599</v>
      </c>
      <c r="H186" s="69">
        <v>45470</v>
      </c>
      <c r="I186" s="32">
        <v>0</v>
      </c>
      <c r="J186" s="69">
        <v>45470</v>
      </c>
      <c r="K186" s="32"/>
      <c r="L186" t="s">
        <v>308</v>
      </c>
      <c r="M186" s="28">
        <v>9.48</v>
      </c>
      <c r="N186" s="1" t="s">
        <v>310</v>
      </c>
      <c r="O186" s="32">
        <v>1286</v>
      </c>
      <c r="P186" s="69">
        <v>45470</v>
      </c>
      <c r="R186" s="32" t="s">
        <v>263</v>
      </c>
    </row>
    <row r="187" spans="1:18" x14ac:dyDescent="0.25">
      <c r="A187" t="s">
        <v>274</v>
      </c>
      <c r="B187" s="67">
        <v>21.62</v>
      </c>
      <c r="C187" s="67">
        <v>0</v>
      </c>
      <c r="D187" s="67">
        <v>0</v>
      </c>
      <c r="E187" s="67">
        <v>0</v>
      </c>
      <c r="F187" s="68">
        <v>1</v>
      </c>
      <c r="G187" s="1" t="s">
        <v>600</v>
      </c>
      <c r="H187" s="69">
        <v>45468</v>
      </c>
      <c r="I187" s="32">
        <v>0</v>
      </c>
      <c r="J187" s="69">
        <v>45469</v>
      </c>
      <c r="K187" s="32">
        <v>2024054</v>
      </c>
      <c r="L187" t="s">
        <v>231</v>
      </c>
      <c r="M187" s="28">
        <v>21.62</v>
      </c>
      <c r="N187" s="1" t="s">
        <v>275</v>
      </c>
      <c r="O187" s="32">
        <v>1292</v>
      </c>
      <c r="P187" s="69">
        <v>45469</v>
      </c>
      <c r="Q187" t="s">
        <v>274</v>
      </c>
      <c r="R187" s="32" t="s">
        <v>263</v>
      </c>
    </row>
    <row r="188" spans="1:18" x14ac:dyDescent="0.25">
      <c r="A188" t="s">
        <v>303</v>
      </c>
      <c r="B188" s="67">
        <v>10777.45</v>
      </c>
      <c r="C188" s="67">
        <v>0</v>
      </c>
      <c r="D188" s="67">
        <v>0</v>
      </c>
      <c r="E188" s="67">
        <v>0</v>
      </c>
      <c r="F188" s="68">
        <v>1</v>
      </c>
      <c r="G188" s="1" t="s">
        <v>601</v>
      </c>
      <c r="H188" s="69">
        <v>45464</v>
      </c>
      <c r="I188" s="32">
        <v>0</v>
      </c>
      <c r="J188" s="69">
        <v>45470</v>
      </c>
      <c r="K188" s="32"/>
      <c r="L188" t="s">
        <v>72</v>
      </c>
      <c r="M188" s="28">
        <v>10777.45</v>
      </c>
      <c r="N188" s="1" t="s">
        <v>73</v>
      </c>
      <c r="O188" s="32">
        <v>1281</v>
      </c>
      <c r="P188" s="69">
        <v>45470</v>
      </c>
      <c r="R188" s="32" t="s">
        <v>263</v>
      </c>
    </row>
    <row r="189" spans="1:18" x14ac:dyDescent="0.25">
      <c r="A189" t="s">
        <v>303</v>
      </c>
      <c r="B189" s="67">
        <v>800.71</v>
      </c>
      <c r="C189" s="67">
        <v>0</v>
      </c>
      <c r="D189" s="67">
        <v>0</v>
      </c>
      <c r="E189" s="67">
        <v>0</v>
      </c>
      <c r="F189" s="68">
        <v>1</v>
      </c>
      <c r="G189" s="1" t="s">
        <v>601</v>
      </c>
      <c r="H189" s="69">
        <v>45464</v>
      </c>
      <c r="I189" s="32">
        <v>0</v>
      </c>
      <c r="J189" s="69">
        <v>45470</v>
      </c>
      <c r="K189" s="32"/>
      <c r="L189" t="s">
        <v>72</v>
      </c>
      <c r="M189" s="28">
        <v>800.71</v>
      </c>
      <c r="N189" s="1" t="s">
        <v>74</v>
      </c>
      <c r="O189" s="32">
        <v>1281</v>
      </c>
      <c r="P189" s="69">
        <v>45470</v>
      </c>
      <c r="R189" s="32" t="s">
        <v>295</v>
      </c>
    </row>
    <row r="190" spans="1:18" x14ac:dyDescent="0.25">
      <c r="A190" t="s">
        <v>276</v>
      </c>
      <c r="B190" s="67">
        <v>50</v>
      </c>
      <c r="C190" s="67">
        <v>0</v>
      </c>
      <c r="D190" s="67">
        <v>0</v>
      </c>
      <c r="E190" s="67">
        <v>0</v>
      </c>
      <c r="F190" s="68">
        <v>0</v>
      </c>
      <c r="G190" s="1" t="s">
        <v>602</v>
      </c>
      <c r="H190" s="69">
        <v>45460</v>
      </c>
      <c r="I190" s="32">
        <v>0</v>
      </c>
      <c r="J190" s="69">
        <v>45460</v>
      </c>
      <c r="K190" s="32">
        <v>2024053</v>
      </c>
      <c r="L190" t="s">
        <v>231</v>
      </c>
      <c r="M190" s="28">
        <v>0</v>
      </c>
      <c r="N190" s="1" t="s">
        <v>166</v>
      </c>
      <c r="O190" s="32">
        <v>1271</v>
      </c>
      <c r="P190" s="69">
        <v>45460</v>
      </c>
      <c r="Q190" t="s">
        <v>276</v>
      </c>
      <c r="R190" s="32" t="s">
        <v>263</v>
      </c>
    </row>
    <row r="191" spans="1:18" x14ac:dyDescent="0.25">
      <c r="A191" t="s">
        <v>277</v>
      </c>
      <c r="B191" s="67">
        <v>90</v>
      </c>
      <c r="C191" s="67">
        <v>0</v>
      </c>
      <c r="D191" s="67">
        <v>0</v>
      </c>
      <c r="E191" s="67">
        <v>0</v>
      </c>
      <c r="F191" s="68">
        <v>0</v>
      </c>
      <c r="G191" s="1" t="s">
        <v>602</v>
      </c>
      <c r="H191" s="69">
        <v>45460</v>
      </c>
      <c r="I191" s="32">
        <v>0</v>
      </c>
      <c r="J191" s="69">
        <v>45460</v>
      </c>
      <c r="K191" s="32">
        <v>2024053</v>
      </c>
      <c r="L191" t="s">
        <v>231</v>
      </c>
      <c r="M191" s="28">
        <v>0</v>
      </c>
      <c r="N191" s="1" t="s">
        <v>166</v>
      </c>
      <c r="O191" s="32">
        <v>1271</v>
      </c>
      <c r="P191" s="69">
        <v>45460</v>
      </c>
      <c r="Q191" t="s">
        <v>277</v>
      </c>
      <c r="R191" s="32" t="s">
        <v>263</v>
      </c>
    </row>
    <row r="192" spans="1:18" x14ac:dyDescent="0.25">
      <c r="A192" t="s">
        <v>278</v>
      </c>
      <c r="B192" s="67">
        <v>300</v>
      </c>
      <c r="C192" s="67">
        <v>0</v>
      </c>
      <c r="D192" s="67">
        <v>0</v>
      </c>
      <c r="E192" s="67">
        <v>0</v>
      </c>
      <c r="F192" s="68">
        <v>0</v>
      </c>
      <c r="G192" s="1" t="s">
        <v>602</v>
      </c>
      <c r="H192" s="69">
        <v>45460</v>
      </c>
      <c r="I192" s="32">
        <v>0</v>
      </c>
      <c r="J192" s="69">
        <v>45460</v>
      </c>
      <c r="K192" s="32">
        <v>2024053</v>
      </c>
      <c r="L192" t="s">
        <v>231</v>
      </c>
      <c r="M192" s="28">
        <v>0</v>
      </c>
      <c r="N192" s="1" t="s">
        <v>258</v>
      </c>
      <c r="O192" s="32">
        <v>1271</v>
      </c>
      <c r="P192" s="69">
        <v>45460</v>
      </c>
      <c r="Q192" t="s">
        <v>278</v>
      </c>
      <c r="R192" s="32" t="s">
        <v>259</v>
      </c>
    </row>
    <row r="193" spans="1:18" x14ac:dyDescent="0.25">
      <c r="A193" t="s">
        <v>279</v>
      </c>
      <c r="B193" s="67">
        <v>50</v>
      </c>
      <c r="C193" s="67">
        <v>0</v>
      </c>
      <c r="D193" s="67">
        <v>0</v>
      </c>
      <c r="E193" s="67">
        <v>0</v>
      </c>
      <c r="F193" s="68">
        <v>0</v>
      </c>
      <c r="G193" s="1" t="s">
        <v>602</v>
      </c>
      <c r="H193" s="69">
        <v>45460</v>
      </c>
      <c r="I193" s="32">
        <v>0</v>
      </c>
      <c r="J193" s="69">
        <v>45460</v>
      </c>
      <c r="K193" s="32">
        <v>2024053</v>
      </c>
      <c r="L193" t="s">
        <v>231</v>
      </c>
      <c r="M193" s="28">
        <v>0</v>
      </c>
      <c r="N193" s="1" t="s">
        <v>258</v>
      </c>
      <c r="O193" s="32">
        <v>1271</v>
      </c>
      <c r="P193" s="69">
        <v>45460</v>
      </c>
      <c r="Q193" t="s">
        <v>279</v>
      </c>
      <c r="R193" s="32" t="s">
        <v>259</v>
      </c>
    </row>
    <row r="194" spans="1:18" x14ac:dyDescent="0.25">
      <c r="A194" t="s">
        <v>280</v>
      </c>
      <c r="B194" s="67">
        <v>230</v>
      </c>
      <c r="C194" s="67">
        <v>0</v>
      </c>
      <c r="D194" s="67">
        <v>0</v>
      </c>
      <c r="E194" s="67">
        <v>0</v>
      </c>
      <c r="F194" s="68">
        <v>0</v>
      </c>
      <c r="G194" s="1" t="s">
        <v>602</v>
      </c>
      <c r="H194" s="69">
        <v>45460</v>
      </c>
      <c r="I194" s="32">
        <v>0</v>
      </c>
      <c r="J194" s="69">
        <v>45460</v>
      </c>
      <c r="K194" s="32">
        <v>2024053</v>
      </c>
      <c r="L194" t="s">
        <v>231</v>
      </c>
      <c r="M194" s="28">
        <v>0</v>
      </c>
      <c r="N194" s="1" t="s">
        <v>258</v>
      </c>
      <c r="O194" s="32">
        <v>1271</v>
      </c>
      <c r="P194" s="69">
        <v>45460</v>
      </c>
      <c r="Q194" t="s">
        <v>280</v>
      </c>
      <c r="R194" s="32" t="s">
        <v>259</v>
      </c>
    </row>
    <row r="195" spans="1:18" x14ac:dyDescent="0.25">
      <c r="A195" t="s">
        <v>281</v>
      </c>
      <c r="B195" s="67">
        <v>100</v>
      </c>
      <c r="C195" s="67">
        <v>0</v>
      </c>
      <c r="D195" s="67">
        <v>0</v>
      </c>
      <c r="E195" s="67">
        <v>0</v>
      </c>
      <c r="F195" s="68">
        <v>0</v>
      </c>
      <c r="G195" s="1" t="s">
        <v>602</v>
      </c>
      <c r="H195" s="69">
        <v>45460</v>
      </c>
      <c r="I195" s="32">
        <v>0</v>
      </c>
      <c r="J195" s="69">
        <v>45460</v>
      </c>
      <c r="K195" s="32">
        <v>2024053</v>
      </c>
      <c r="L195" t="s">
        <v>231</v>
      </c>
      <c r="M195" s="28">
        <v>0</v>
      </c>
      <c r="N195" s="1" t="s">
        <v>258</v>
      </c>
      <c r="O195" s="32">
        <v>1271</v>
      </c>
      <c r="P195" s="69">
        <v>45460</v>
      </c>
      <c r="Q195" t="s">
        <v>281</v>
      </c>
      <c r="R195" s="32" t="s">
        <v>259</v>
      </c>
    </row>
    <row r="196" spans="1:18" x14ac:dyDescent="0.25">
      <c r="A196" t="s">
        <v>367</v>
      </c>
      <c r="B196" s="67">
        <v>0</v>
      </c>
      <c r="C196" s="67">
        <v>0</v>
      </c>
      <c r="D196" s="67">
        <v>0</v>
      </c>
      <c r="E196" s="67">
        <v>0</v>
      </c>
      <c r="F196" s="68">
        <v>0</v>
      </c>
      <c r="G196" s="1" t="s">
        <v>602</v>
      </c>
      <c r="H196" s="69">
        <v>45460</v>
      </c>
      <c r="I196" s="32">
        <v>0</v>
      </c>
      <c r="J196" s="69">
        <v>45460</v>
      </c>
      <c r="K196" s="32">
        <v>2024053</v>
      </c>
      <c r="L196" t="s">
        <v>231</v>
      </c>
      <c r="M196" s="28">
        <v>0</v>
      </c>
      <c r="N196" s="1" t="s">
        <v>258</v>
      </c>
      <c r="O196" s="32">
        <v>1271</v>
      </c>
      <c r="P196" s="69">
        <v>45460</v>
      </c>
      <c r="Q196" t="s">
        <v>367</v>
      </c>
      <c r="R196" s="32" t="s">
        <v>259</v>
      </c>
    </row>
    <row r="197" spans="1:18" x14ac:dyDescent="0.25">
      <c r="A197" t="s">
        <v>282</v>
      </c>
      <c r="B197" s="67">
        <v>160</v>
      </c>
      <c r="C197" s="67">
        <v>0</v>
      </c>
      <c r="D197" s="67">
        <v>0</v>
      </c>
      <c r="E197" s="67">
        <v>0</v>
      </c>
      <c r="F197" s="68">
        <v>0</v>
      </c>
      <c r="G197" s="1" t="s">
        <v>602</v>
      </c>
      <c r="H197" s="69">
        <v>45460</v>
      </c>
      <c r="I197" s="32">
        <v>0</v>
      </c>
      <c r="J197" s="69">
        <v>45460</v>
      </c>
      <c r="K197" s="32">
        <v>2024053</v>
      </c>
      <c r="L197" t="s">
        <v>231</v>
      </c>
      <c r="M197" s="28">
        <v>0</v>
      </c>
      <c r="N197" s="1" t="s">
        <v>283</v>
      </c>
      <c r="O197" s="32">
        <v>1271</v>
      </c>
      <c r="P197" s="69">
        <v>45460</v>
      </c>
      <c r="Q197" t="s">
        <v>282</v>
      </c>
      <c r="R197" s="32" t="s">
        <v>259</v>
      </c>
    </row>
    <row r="198" spans="1:18" x14ac:dyDescent="0.25">
      <c r="A198" t="s">
        <v>284</v>
      </c>
      <c r="B198" s="67">
        <v>100</v>
      </c>
      <c r="C198" s="67">
        <v>0</v>
      </c>
      <c r="D198" s="67">
        <v>0</v>
      </c>
      <c r="E198" s="67">
        <v>0</v>
      </c>
      <c r="F198" s="68">
        <v>0</v>
      </c>
      <c r="G198" s="1" t="s">
        <v>602</v>
      </c>
      <c r="H198" s="69">
        <v>45460</v>
      </c>
      <c r="I198" s="32">
        <v>0</v>
      </c>
      <c r="J198" s="69">
        <v>45460</v>
      </c>
      <c r="K198" s="32">
        <v>2024053</v>
      </c>
      <c r="L198" t="s">
        <v>231</v>
      </c>
      <c r="M198" s="28">
        <v>0</v>
      </c>
      <c r="N198" s="1" t="s">
        <v>283</v>
      </c>
      <c r="O198" s="32">
        <v>1271</v>
      </c>
      <c r="P198" s="69">
        <v>45460</v>
      </c>
      <c r="Q198" t="s">
        <v>284</v>
      </c>
      <c r="R198" s="32" t="s">
        <v>259</v>
      </c>
    </row>
    <row r="199" spans="1:18" x14ac:dyDescent="0.25">
      <c r="A199" t="s">
        <v>285</v>
      </c>
      <c r="B199" s="67">
        <v>30</v>
      </c>
      <c r="C199" s="67">
        <v>0</v>
      </c>
      <c r="D199" s="67">
        <v>0</v>
      </c>
      <c r="E199" s="67">
        <v>0</v>
      </c>
      <c r="F199" s="68">
        <v>0</v>
      </c>
      <c r="G199" s="1" t="s">
        <v>602</v>
      </c>
      <c r="H199" s="69">
        <v>45460</v>
      </c>
      <c r="I199" s="32">
        <v>0</v>
      </c>
      <c r="J199" s="69">
        <v>45460</v>
      </c>
      <c r="K199" s="32">
        <v>2024053</v>
      </c>
      <c r="L199" t="s">
        <v>231</v>
      </c>
      <c r="M199" s="28">
        <v>0</v>
      </c>
      <c r="N199" s="1" t="s">
        <v>283</v>
      </c>
      <c r="O199" s="32">
        <v>1271</v>
      </c>
      <c r="P199" s="69">
        <v>45460</v>
      </c>
      <c r="Q199" t="s">
        <v>285</v>
      </c>
      <c r="R199" s="32" t="s">
        <v>259</v>
      </c>
    </row>
    <row r="200" spans="1:18" x14ac:dyDescent="0.25">
      <c r="A200" t="s">
        <v>286</v>
      </c>
      <c r="B200" s="67">
        <v>50</v>
      </c>
      <c r="C200" s="67">
        <v>0</v>
      </c>
      <c r="D200" s="67">
        <v>0</v>
      </c>
      <c r="E200" s="67">
        <v>0</v>
      </c>
      <c r="F200" s="68">
        <v>0</v>
      </c>
      <c r="G200" s="1" t="s">
        <v>602</v>
      </c>
      <c r="H200" s="69">
        <v>45460</v>
      </c>
      <c r="I200" s="32">
        <v>0</v>
      </c>
      <c r="J200" s="69">
        <v>45460</v>
      </c>
      <c r="K200" s="32">
        <v>2024053</v>
      </c>
      <c r="L200" t="s">
        <v>231</v>
      </c>
      <c r="M200" s="28">
        <v>0</v>
      </c>
      <c r="N200" s="1" t="s">
        <v>283</v>
      </c>
      <c r="O200" s="32">
        <v>1271</v>
      </c>
      <c r="P200" s="69">
        <v>45460</v>
      </c>
      <c r="Q200" t="s">
        <v>286</v>
      </c>
      <c r="R200" s="32" t="s">
        <v>259</v>
      </c>
    </row>
    <row r="201" spans="1:18" x14ac:dyDescent="0.25">
      <c r="A201" t="s">
        <v>287</v>
      </c>
      <c r="B201" s="67">
        <v>15</v>
      </c>
      <c r="C201" s="67">
        <v>0</v>
      </c>
      <c r="D201" s="67">
        <v>0</v>
      </c>
      <c r="E201" s="67">
        <v>0</v>
      </c>
      <c r="F201" s="68">
        <v>0</v>
      </c>
      <c r="G201" s="1" t="s">
        <v>602</v>
      </c>
      <c r="H201" s="69">
        <v>45460</v>
      </c>
      <c r="I201" s="32">
        <v>0</v>
      </c>
      <c r="J201" s="69">
        <v>45460</v>
      </c>
      <c r="K201" s="32">
        <v>2024053</v>
      </c>
      <c r="L201" t="s">
        <v>231</v>
      </c>
      <c r="M201" s="28">
        <v>0</v>
      </c>
      <c r="N201" s="1" t="s">
        <v>288</v>
      </c>
      <c r="O201" s="32">
        <v>1271</v>
      </c>
      <c r="P201" s="69">
        <v>45460</v>
      </c>
      <c r="Q201" t="s">
        <v>287</v>
      </c>
      <c r="R201" s="32" t="s">
        <v>289</v>
      </c>
    </row>
    <row r="202" spans="1:18" x14ac:dyDescent="0.25">
      <c r="A202" t="s">
        <v>368</v>
      </c>
      <c r="B202" s="67">
        <v>10</v>
      </c>
      <c r="C202" s="67">
        <v>13.23</v>
      </c>
      <c r="D202" s="67">
        <v>0</v>
      </c>
      <c r="E202" s="67">
        <v>0</v>
      </c>
      <c r="F202" s="68">
        <v>15</v>
      </c>
      <c r="G202" s="1" t="s">
        <v>602</v>
      </c>
      <c r="H202" s="69">
        <v>45460</v>
      </c>
      <c r="I202" s="32">
        <v>0</v>
      </c>
      <c r="J202" s="69">
        <v>45460</v>
      </c>
      <c r="K202" s="32">
        <v>2024053</v>
      </c>
      <c r="L202" t="s">
        <v>231</v>
      </c>
      <c r="M202" s="28">
        <v>163.22999999999999</v>
      </c>
      <c r="N202" s="1" t="s">
        <v>386</v>
      </c>
      <c r="O202" s="32">
        <v>1271</v>
      </c>
      <c r="P202" s="69">
        <v>45460</v>
      </c>
      <c r="Q202" t="s">
        <v>368</v>
      </c>
      <c r="R202" s="32" t="s">
        <v>387</v>
      </c>
    </row>
    <row r="203" spans="1:18" x14ac:dyDescent="0.25">
      <c r="A203" t="s">
        <v>311</v>
      </c>
      <c r="B203" s="67">
        <v>9.48</v>
      </c>
      <c r="C203" s="67">
        <v>0</v>
      </c>
      <c r="D203" s="67">
        <v>0</v>
      </c>
      <c r="E203" s="67">
        <v>0</v>
      </c>
      <c r="F203" s="68">
        <v>1</v>
      </c>
      <c r="G203" s="1" t="s">
        <v>603</v>
      </c>
      <c r="H203" s="69">
        <v>45457</v>
      </c>
      <c r="I203" s="32">
        <v>0</v>
      </c>
      <c r="J203" s="69">
        <v>45470</v>
      </c>
      <c r="K203" s="32"/>
      <c r="L203" t="s">
        <v>308</v>
      </c>
      <c r="M203" s="28">
        <v>9.48</v>
      </c>
      <c r="N203" s="1" t="s">
        <v>310</v>
      </c>
      <c r="O203" s="32">
        <v>1286</v>
      </c>
      <c r="P203" s="69">
        <v>45470</v>
      </c>
      <c r="R203" s="32" t="s">
        <v>263</v>
      </c>
    </row>
    <row r="204" spans="1:18" x14ac:dyDescent="0.25">
      <c r="A204" t="s">
        <v>586</v>
      </c>
      <c r="B204" s="67">
        <v>0</v>
      </c>
      <c r="C204" s="67">
        <v>0</v>
      </c>
      <c r="D204" s="67">
        <v>0</v>
      </c>
      <c r="E204" s="67">
        <v>0</v>
      </c>
      <c r="F204" s="68">
        <v>0</v>
      </c>
      <c r="G204" s="1" t="s">
        <v>604</v>
      </c>
      <c r="H204" s="69">
        <v>45469</v>
      </c>
      <c r="I204" s="32">
        <v>0</v>
      </c>
      <c r="J204" s="69">
        <v>45469</v>
      </c>
      <c r="K204" s="32">
        <v>2024116</v>
      </c>
      <c r="L204" t="s">
        <v>231</v>
      </c>
      <c r="M204" s="28">
        <v>0</v>
      </c>
      <c r="N204" s="1" t="s">
        <v>588</v>
      </c>
      <c r="O204" s="32">
        <v>1292</v>
      </c>
      <c r="P204" s="69">
        <v>45469</v>
      </c>
      <c r="Q204" t="s">
        <v>586</v>
      </c>
      <c r="R204" s="32" t="s">
        <v>263</v>
      </c>
    </row>
    <row r="205" spans="1:18" x14ac:dyDescent="0.25">
      <c r="A205" t="s">
        <v>589</v>
      </c>
      <c r="B205" s="67">
        <v>0</v>
      </c>
      <c r="C205" s="67">
        <v>0</v>
      </c>
      <c r="D205" s="67">
        <v>0</v>
      </c>
      <c r="E205" s="67">
        <v>0</v>
      </c>
      <c r="F205" s="68">
        <v>0</v>
      </c>
      <c r="G205" s="1" t="s">
        <v>604</v>
      </c>
      <c r="H205" s="69">
        <v>45469</v>
      </c>
      <c r="I205" s="32">
        <v>0</v>
      </c>
      <c r="J205" s="69">
        <v>45469</v>
      </c>
      <c r="K205" s="32">
        <v>2024116</v>
      </c>
      <c r="L205" t="s">
        <v>231</v>
      </c>
      <c r="M205" s="28">
        <v>0</v>
      </c>
      <c r="N205" s="1" t="s">
        <v>590</v>
      </c>
      <c r="O205" s="32">
        <v>1292</v>
      </c>
      <c r="P205" s="69">
        <v>45469</v>
      </c>
      <c r="Q205" t="s">
        <v>589</v>
      </c>
      <c r="R205" s="32" t="s">
        <v>263</v>
      </c>
    </row>
    <row r="206" spans="1:18" x14ac:dyDescent="0.25">
      <c r="A206" t="s">
        <v>586</v>
      </c>
      <c r="B206" s="67">
        <v>153.94</v>
      </c>
      <c r="C206" s="67">
        <v>0</v>
      </c>
      <c r="D206" s="67">
        <v>0</v>
      </c>
      <c r="E206" s="67">
        <v>0</v>
      </c>
      <c r="F206" s="68">
        <v>1</v>
      </c>
      <c r="G206" s="1" t="s">
        <v>604</v>
      </c>
      <c r="H206" s="69">
        <v>45469</v>
      </c>
      <c r="I206" s="32">
        <v>0</v>
      </c>
      <c r="J206" s="69">
        <v>45469</v>
      </c>
      <c r="K206" s="32">
        <v>2024116</v>
      </c>
      <c r="L206" t="s">
        <v>231</v>
      </c>
      <c r="M206" s="28">
        <v>153.94</v>
      </c>
      <c r="N206" s="1" t="s">
        <v>605</v>
      </c>
      <c r="O206" s="32">
        <v>1292</v>
      </c>
      <c r="P206" s="69">
        <v>45469</v>
      </c>
      <c r="Q206" t="s">
        <v>586</v>
      </c>
      <c r="R206" s="32" t="s">
        <v>387</v>
      </c>
    </row>
    <row r="207" spans="1:18" x14ac:dyDescent="0.25">
      <c r="A207" t="s">
        <v>586</v>
      </c>
      <c r="B207" s="67">
        <v>0</v>
      </c>
      <c r="C207" s="67">
        <v>0</v>
      </c>
      <c r="D207" s="67">
        <v>0</v>
      </c>
      <c r="E207" s="67">
        <v>0</v>
      </c>
      <c r="F207" s="68">
        <v>0</v>
      </c>
      <c r="G207" s="1" t="s">
        <v>604</v>
      </c>
      <c r="H207" s="69">
        <v>45469</v>
      </c>
      <c r="I207" s="32">
        <v>0</v>
      </c>
      <c r="J207" s="69">
        <v>45469</v>
      </c>
      <c r="K207" s="32">
        <v>2024116</v>
      </c>
      <c r="L207" t="s">
        <v>231</v>
      </c>
      <c r="M207" s="28">
        <v>0</v>
      </c>
      <c r="N207" s="1" t="s">
        <v>220</v>
      </c>
      <c r="O207" s="32">
        <v>1292</v>
      </c>
      <c r="P207" s="69">
        <v>45469</v>
      </c>
      <c r="Q207" t="s">
        <v>586</v>
      </c>
      <c r="R207" s="32" t="s">
        <v>260</v>
      </c>
    </row>
    <row r="208" spans="1:18" x14ac:dyDescent="0.25">
      <c r="A208" t="s">
        <v>324</v>
      </c>
      <c r="B208" s="67">
        <v>0.13</v>
      </c>
      <c r="C208" s="67">
        <v>0</v>
      </c>
      <c r="D208" s="67">
        <v>0</v>
      </c>
      <c r="E208" s="67">
        <v>0</v>
      </c>
      <c r="F208" s="68">
        <v>1</v>
      </c>
      <c r="G208" s="1" t="s">
        <v>606</v>
      </c>
      <c r="H208" s="69">
        <v>45470</v>
      </c>
      <c r="I208" s="32">
        <v>0</v>
      </c>
      <c r="J208" s="69">
        <v>45470</v>
      </c>
      <c r="K208" s="32"/>
      <c r="L208" t="s">
        <v>308</v>
      </c>
      <c r="M208" s="28">
        <v>0.13</v>
      </c>
      <c r="N208" s="1" t="s">
        <v>329</v>
      </c>
      <c r="O208" s="32">
        <v>1286</v>
      </c>
      <c r="P208" s="69">
        <v>45470</v>
      </c>
      <c r="R208" s="32" t="s">
        <v>298</v>
      </c>
    </row>
    <row r="209" spans="1:18" x14ac:dyDescent="0.25">
      <c r="A209" t="s">
        <v>607</v>
      </c>
      <c r="B209" s="67">
        <v>0</v>
      </c>
      <c r="C209" s="67">
        <v>0</v>
      </c>
      <c r="D209" s="67">
        <v>0</v>
      </c>
      <c r="E209" s="67">
        <v>0</v>
      </c>
      <c r="F209" s="68">
        <v>2</v>
      </c>
      <c r="G209" s="1" t="s">
        <v>608</v>
      </c>
      <c r="H209" s="69">
        <v>45446</v>
      </c>
      <c r="I209" s="32">
        <v>0</v>
      </c>
      <c r="J209" s="69">
        <v>45448</v>
      </c>
      <c r="K209" s="32">
        <v>2024088</v>
      </c>
      <c r="L209" t="s">
        <v>609</v>
      </c>
      <c r="M209" s="28">
        <v>0</v>
      </c>
      <c r="N209" s="1" t="s">
        <v>273</v>
      </c>
      <c r="O209" s="32">
        <v>1263</v>
      </c>
      <c r="P209" s="69">
        <v>45448</v>
      </c>
      <c r="Q209" t="s">
        <v>607</v>
      </c>
      <c r="R209" s="32" t="s">
        <v>263</v>
      </c>
    </row>
    <row r="210" spans="1:18" x14ac:dyDescent="0.25">
      <c r="A210" t="s">
        <v>610</v>
      </c>
      <c r="B210" s="67">
        <v>0</v>
      </c>
      <c r="C210" s="67">
        <v>0</v>
      </c>
      <c r="D210" s="67">
        <v>0</v>
      </c>
      <c r="E210" s="67">
        <v>0</v>
      </c>
      <c r="F210" s="68">
        <v>1</v>
      </c>
      <c r="G210" s="1" t="s">
        <v>608</v>
      </c>
      <c r="H210" s="69">
        <v>45446</v>
      </c>
      <c r="I210" s="32">
        <v>0</v>
      </c>
      <c r="J210" s="69">
        <v>45448</v>
      </c>
      <c r="K210" s="32">
        <v>2024088</v>
      </c>
      <c r="L210" t="s">
        <v>609</v>
      </c>
      <c r="M210" s="28">
        <v>0</v>
      </c>
      <c r="N210" s="1" t="s">
        <v>273</v>
      </c>
      <c r="O210" s="32">
        <v>1263</v>
      </c>
      <c r="P210" s="69">
        <v>45448</v>
      </c>
      <c r="Q210" t="s">
        <v>610</v>
      </c>
      <c r="R210" s="32" t="s">
        <v>263</v>
      </c>
    </row>
    <row r="211" spans="1:18" x14ac:dyDescent="0.25">
      <c r="A211" t="s">
        <v>611</v>
      </c>
      <c r="B211" s="67">
        <v>78.680000000000007</v>
      </c>
      <c r="C211" s="67">
        <v>0</v>
      </c>
      <c r="D211" s="67">
        <v>0</v>
      </c>
      <c r="E211" s="67">
        <v>0</v>
      </c>
      <c r="F211" s="68">
        <v>1</v>
      </c>
      <c r="G211" s="1" t="s">
        <v>608</v>
      </c>
      <c r="H211" s="69">
        <v>45446</v>
      </c>
      <c r="I211" s="32">
        <v>0</v>
      </c>
      <c r="J211" s="69">
        <v>45448</v>
      </c>
      <c r="K211" s="32">
        <v>2024088</v>
      </c>
      <c r="L211" t="s">
        <v>609</v>
      </c>
      <c r="M211" s="28">
        <v>78.680000000000007</v>
      </c>
      <c r="N211" s="1" t="s">
        <v>215</v>
      </c>
      <c r="O211" s="32">
        <v>1263</v>
      </c>
      <c r="P211" s="69">
        <v>45448</v>
      </c>
      <c r="Q211" t="s">
        <v>611</v>
      </c>
      <c r="R211" s="32" t="s">
        <v>263</v>
      </c>
    </row>
    <row r="212" spans="1:18" x14ac:dyDescent="0.25">
      <c r="A212" t="s">
        <v>612</v>
      </c>
      <c r="B212" s="67">
        <v>0</v>
      </c>
      <c r="C212" s="67">
        <v>0</v>
      </c>
      <c r="D212" s="67">
        <v>0</v>
      </c>
      <c r="E212" s="67">
        <v>0</v>
      </c>
      <c r="F212" s="68">
        <v>1</v>
      </c>
      <c r="G212" s="1" t="s">
        <v>608</v>
      </c>
      <c r="H212" s="69">
        <v>45446</v>
      </c>
      <c r="I212" s="32">
        <v>0</v>
      </c>
      <c r="J212" s="69">
        <v>45448</v>
      </c>
      <c r="K212" s="32">
        <v>2024088</v>
      </c>
      <c r="L212" t="s">
        <v>609</v>
      </c>
      <c r="M212" s="28">
        <v>0</v>
      </c>
      <c r="N212" s="1" t="s">
        <v>249</v>
      </c>
      <c r="O212" s="32">
        <v>1263</v>
      </c>
      <c r="P212" s="69">
        <v>45448</v>
      </c>
      <c r="Q212" t="s">
        <v>612</v>
      </c>
      <c r="R212" s="32" t="s">
        <v>269</v>
      </c>
    </row>
    <row r="213" spans="1:18" x14ac:dyDescent="0.25">
      <c r="A213" t="s">
        <v>613</v>
      </c>
      <c r="B213" s="67">
        <v>0</v>
      </c>
      <c r="C213" s="67">
        <v>0</v>
      </c>
      <c r="D213" s="67">
        <v>0</v>
      </c>
      <c r="E213" s="67">
        <v>0</v>
      </c>
      <c r="F213" s="68">
        <v>1</v>
      </c>
      <c r="G213" s="1" t="s">
        <v>608</v>
      </c>
      <c r="H213" s="69">
        <v>45446</v>
      </c>
      <c r="I213" s="32">
        <v>0</v>
      </c>
      <c r="J213" s="69">
        <v>45448</v>
      </c>
      <c r="K213" s="32">
        <v>2024088</v>
      </c>
      <c r="L213" t="s">
        <v>609</v>
      </c>
      <c r="M213" s="28">
        <v>0</v>
      </c>
      <c r="N213" s="1" t="s">
        <v>249</v>
      </c>
      <c r="O213" s="32">
        <v>1263</v>
      </c>
      <c r="P213" s="69">
        <v>45448</v>
      </c>
      <c r="Q213" t="s">
        <v>613</v>
      </c>
      <c r="R213" s="32" t="s">
        <v>269</v>
      </c>
    </row>
    <row r="214" spans="1:18" x14ac:dyDescent="0.25">
      <c r="A214" t="s">
        <v>297</v>
      </c>
      <c r="B214" s="67">
        <v>387.5</v>
      </c>
      <c r="C214" s="67">
        <v>0</v>
      </c>
      <c r="D214" s="67">
        <v>0</v>
      </c>
      <c r="E214" s="67">
        <v>0</v>
      </c>
      <c r="F214" s="68">
        <v>1</v>
      </c>
      <c r="G214" s="1" t="s">
        <v>614</v>
      </c>
      <c r="H214" s="69">
        <v>45457</v>
      </c>
      <c r="I214" s="32">
        <v>0</v>
      </c>
      <c r="J214" s="69">
        <v>45456</v>
      </c>
      <c r="K214" s="32"/>
      <c r="L214" t="s">
        <v>66</v>
      </c>
      <c r="M214" s="28">
        <v>387.5</v>
      </c>
      <c r="N214" s="1" t="s">
        <v>185</v>
      </c>
      <c r="O214" s="32">
        <v>1269</v>
      </c>
      <c r="P214" s="69">
        <v>45456</v>
      </c>
      <c r="R214" s="32" t="s">
        <v>298</v>
      </c>
    </row>
    <row r="215" spans="1:18" x14ac:dyDescent="0.25">
      <c r="A215" t="s">
        <v>265</v>
      </c>
      <c r="B215" s="67">
        <v>5409.65</v>
      </c>
      <c r="C215" s="67">
        <v>0</v>
      </c>
      <c r="D215" s="67">
        <v>0</v>
      </c>
      <c r="E215" s="67">
        <v>0</v>
      </c>
      <c r="F215" s="68">
        <v>1</v>
      </c>
      <c r="G215" s="1" t="s">
        <v>615</v>
      </c>
      <c r="H215" s="69">
        <v>45471</v>
      </c>
      <c r="I215" s="32">
        <v>0</v>
      </c>
      <c r="J215" s="69">
        <v>45471</v>
      </c>
      <c r="K215" s="32"/>
      <c r="L215" t="s">
        <v>66</v>
      </c>
      <c r="M215" s="28">
        <v>5409.65</v>
      </c>
      <c r="N215" s="1" t="s">
        <v>62</v>
      </c>
      <c r="O215" s="32">
        <v>1296</v>
      </c>
      <c r="P215" s="69">
        <v>45471</v>
      </c>
      <c r="R215" s="32" t="s">
        <v>260</v>
      </c>
    </row>
    <row r="216" spans="1:18" x14ac:dyDescent="0.25">
      <c r="A216" t="s">
        <v>303</v>
      </c>
      <c r="B216" s="67">
        <v>357.58</v>
      </c>
      <c r="C216" s="67">
        <v>0</v>
      </c>
      <c r="D216" s="67">
        <v>0</v>
      </c>
      <c r="E216" s="67">
        <v>0</v>
      </c>
      <c r="F216" s="68">
        <v>1</v>
      </c>
      <c r="G216" s="1" t="s">
        <v>616</v>
      </c>
      <c r="H216" s="69">
        <v>45471</v>
      </c>
      <c r="I216" s="32">
        <v>0</v>
      </c>
      <c r="J216" s="69">
        <v>45470</v>
      </c>
      <c r="K216" s="32"/>
      <c r="L216" t="s">
        <v>72</v>
      </c>
      <c r="M216" s="28">
        <v>357.58</v>
      </c>
      <c r="N216" s="1" t="s">
        <v>73</v>
      </c>
      <c r="O216" s="32">
        <v>1281</v>
      </c>
      <c r="P216" s="69">
        <v>45470</v>
      </c>
      <c r="R216" s="32" t="s">
        <v>263</v>
      </c>
    </row>
    <row r="217" spans="1:18" x14ac:dyDescent="0.25">
      <c r="A217" t="s">
        <v>296</v>
      </c>
      <c r="B217" s="67">
        <v>489.18</v>
      </c>
      <c r="C217" s="67">
        <v>0</v>
      </c>
      <c r="D217" s="67">
        <v>0</v>
      </c>
      <c r="E217" s="67">
        <v>0</v>
      </c>
      <c r="F217" s="68">
        <v>1</v>
      </c>
      <c r="G217" s="1" t="s">
        <v>617</v>
      </c>
      <c r="H217" s="69">
        <v>45464</v>
      </c>
      <c r="I217" s="32">
        <v>0</v>
      </c>
      <c r="J217" s="69">
        <v>45464</v>
      </c>
      <c r="K217" s="32"/>
      <c r="L217" t="s">
        <v>66</v>
      </c>
      <c r="M217" s="28">
        <v>489.18</v>
      </c>
      <c r="N217" s="1" t="s">
        <v>184</v>
      </c>
      <c r="O217" s="32">
        <v>1273</v>
      </c>
      <c r="P217" s="69">
        <v>45464</v>
      </c>
      <c r="R217" s="32" t="s">
        <v>298</v>
      </c>
    </row>
    <row r="218" spans="1:18" x14ac:dyDescent="0.25">
      <c r="A218" t="s">
        <v>424</v>
      </c>
      <c r="B218" s="67">
        <v>2552</v>
      </c>
      <c r="C218" s="67">
        <v>0</v>
      </c>
      <c r="D218" s="67">
        <v>0</v>
      </c>
      <c r="E218" s="67">
        <v>0</v>
      </c>
      <c r="F218" s="68">
        <v>1</v>
      </c>
      <c r="G218" s="1" t="s">
        <v>618</v>
      </c>
      <c r="H218" s="69">
        <v>45446</v>
      </c>
      <c r="I218" s="32">
        <v>0</v>
      </c>
      <c r="J218" s="69">
        <v>45448</v>
      </c>
      <c r="K218" s="32">
        <v>2024008</v>
      </c>
      <c r="L218" t="s">
        <v>420</v>
      </c>
      <c r="M218" s="28">
        <v>2552</v>
      </c>
      <c r="N218" s="1" t="s">
        <v>82</v>
      </c>
      <c r="O218" s="32">
        <v>1263</v>
      </c>
      <c r="P218" s="69">
        <v>45448</v>
      </c>
      <c r="Q218" t="s">
        <v>424</v>
      </c>
      <c r="R218" s="32" t="s">
        <v>263</v>
      </c>
    </row>
    <row r="219" spans="1:18" x14ac:dyDescent="0.25">
      <c r="A219" t="s">
        <v>296</v>
      </c>
      <c r="B219" s="67">
        <v>1867.25</v>
      </c>
      <c r="C219" s="67">
        <v>0</v>
      </c>
      <c r="D219" s="67">
        <v>0</v>
      </c>
      <c r="E219" s="67">
        <v>0</v>
      </c>
      <c r="F219" s="68">
        <v>1</v>
      </c>
      <c r="G219" s="1" t="s">
        <v>619</v>
      </c>
      <c r="H219" s="69">
        <v>45470</v>
      </c>
      <c r="I219" s="32">
        <v>0</v>
      </c>
      <c r="J219" s="69">
        <v>45470</v>
      </c>
      <c r="K219" s="32"/>
      <c r="L219" t="s">
        <v>66</v>
      </c>
      <c r="M219" s="28">
        <v>1867.25</v>
      </c>
      <c r="N219" s="1" t="s">
        <v>184</v>
      </c>
      <c r="O219" s="32">
        <v>1278</v>
      </c>
      <c r="P219" s="69">
        <v>45470</v>
      </c>
      <c r="R219" s="32" t="s">
        <v>298</v>
      </c>
    </row>
    <row r="220" spans="1:18" x14ac:dyDescent="0.25">
      <c r="A220" t="s">
        <v>299</v>
      </c>
      <c r="B220" s="67">
        <v>153.68</v>
      </c>
      <c r="C220" s="67">
        <v>0</v>
      </c>
      <c r="D220" s="67">
        <v>0</v>
      </c>
      <c r="E220" s="67">
        <v>0</v>
      </c>
      <c r="F220" s="68">
        <v>1</v>
      </c>
      <c r="G220" s="1" t="s">
        <v>620</v>
      </c>
      <c r="H220" s="69">
        <v>45471</v>
      </c>
      <c r="I220" s="32">
        <v>0</v>
      </c>
      <c r="J220" s="69">
        <v>45471</v>
      </c>
      <c r="K220" s="32"/>
      <c r="L220" t="s">
        <v>66</v>
      </c>
      <c r="M220" s="28">
        <v>153.68</v>
      </c>
      <c r="N220" s="1" t="s">
        <v>67</v>
      </c>
      <c r="O220" s="32">
        <v>1303</v>
      </c>
      <c r="P220" s="69">
        <v>45471</v>
      </c>
      <c r="R220" s="32" t="s">
        <v>263</v>
      </c>
    </row>
    <row r="221" spans="1:18" x14ac:dyDescent="0.25">
      <c r="A221" t="s">
        <v>324</v>
      </c>
      <c r="B221" s="67">
        <v>2.82</v>
      </c>
      <c r="C221" s="67">
        <v>0</v>
      </c>
      <c r="D221" s="67">
        <v>0</v>
      </c>
      <c r="E221" s="67">
        <v>0</v>
      </c>
      <c r="F221" s="68">
        <v>1</v>
      </c>
      <c r="G221" s="1" t="s">
        <v>621</v>
      </c>
      <c r="H221" s="69">
        <v>45457</v>
      </c>
      <c r="I221" s="32">
        <v>0</v>
      </c>
      <c r="J221" s="69">
        <v>45470</v>
      </c>
      <c r="K221" s="32"/>
      <c r="L221" t="s">
        <v>308</v>
      </c>
      <c r="M221" s="28">
        <v>2.82</v>
      </c>
      <c r="N221" s="1" t="s">
        <v>329</v>
      </c>
      <c r="O221" s="32">
        <v>1286</v>
      </c>
      <c r="P221" s="69">
        <v>45470</v>
      </c>
      <c r="R221" s="32" t="s">
        <v>298</v>
      </c>
    </row>
    <row r="222" spans="1:18" x14ac:dyDescent="0.25">
      <c r="A222" t="s">
        <v>544</v>
      </c>
      <c r="B222" s="67">
        <v>0</v>
      </c>
      <c r="C222" s="67">
        <v>0</v>
      </c>
      <c r="D222" s="67">
        <v>0</v>
      </c>
      <c r="E222" s="67">
        <v>0</v>
      </c>
      <c r="F222" s="68">
        <v>1</v>
      </c>
      <c r="G222" s="1" t="s">
        <v>622</v>
      </c>
      <c r="H222" s="69">
        <v>45461</v>
      </c>
      <c r="I222" s="32">
        <v>0</v>
      </c>
      <c r="J222" s="69">
        <v>45462</v>
      </c>
      <c r="K222" s="32">
        <v>2024026</v>
      </c>
      <c r="L222" t="s">
        <v>545</v>
      </c>
      <c r="M222" s="28">
        <v>0</v>
      </c>
      <c r="N222" s="1" t="s">
        <v>166</v>
      </c>
      <c r="O222" s="32">
        <v>1275</v>
      </c>
      <c r="P222" s="69">
        <v>45462</v>
      </c>
      <c r="Q222" t="s">
        <v>544</v>
      </c>
      <c r="R222" s="32" t="s">
        <v>263</v>
      </c>
    </row>
    <row r="223" spans="1:18" x14ac:dyDescent="0.25">
      <c r="A223" t="s">
        <v>548</v>
      </c>
      <c r="B223" s="67">
        <v>0</v>
      </c>
      <c r="C223" s="67">
        <v>0</v>
      </c>
      <c r="D223" s="67">
        <v>0</v>
      </c>
      <c r="E223" s="67">
        <v>0</v>
      </c>
      <c r="F223" s="68">
        <v>1</v>
      </c>
      <c r="G223" s="1" t="s">
        <v>622</v>
      </c>
      <c r="H223" s="69">
        <v>45461</v>
      </c>
      <c r="I223" s="32">
        <v>0</v>
      </c>
      <c r="J223" s="69">
        <v>45462</v>
      </c>
      <c r="K223" s="32">
        <v>2024026</v>
      </c>
      <c r="L223" t="s">
        <v>545</v>
      </c>
      <c r="M223" s="28">
        <v>0</v>
      </c>
      <c r="N223" s="1" t="s">
        <v>188</v>
      </c>
      <c r="O223" s="32">
        <v>1275</v>
      </c>
      <c r="P223" s="69">
        <v>45462</v>
      </c>
      <c r="Q223" t="s">
        <v>548</v>
      </c>
      <c r="R223" s="32" t="s">
        <v>263</v>
      </c>
    </row>
    <row r="224" spans="1:18" x14ac:dyDescent="0.25">
      <c r="A224" t="s">
        <v>552</v>
      </c>
      <c r="B224" s="67">
        <v>188.29</v>
      </c>
      <c r="C224" s="67">
        <v>0</v>
      </c>
      <c r="D224" s="67">
        <v>0</v>
      </c>
      <c r="E224" s="67">
        <v>0</v>
      </c>
      <c r="F224" s="68">
        <v>1</v>
      </c>
      <c r="G224" s="1" t="s">
        <v>622</v>
      </c>
      <c r="H224" s="69">
        <v>45461</v>
      </c>
      <c r="I224" s="32">
        <v>0</v>
      </c>
      <c r="J224" s="69">
        <v>45462</v>
      </c>
      <c r="K224" s="32">
        <v>2024026</v>
      </c>
      <c r="L224" t="s">
        <v>545</v>
      </c>
      <c r="M224" s="28">
        <v>188.29</v>
      </c>
      <c r="N224" s="1" t="s">
        <v>76</v>
      </c>
      <c r="O224" s="32">
        <v>1275</v>
      </c>
      <c r="P224" s="69">
        <v>45462</v>
      </c>
      <c r="Q224" t="s">
        <v>552</v>
      </c>
      <c r="R224" s="32" t="s">
        <v>263</v>
      </c>
    </row>
    <row r="225" spans="1:18" x14ac:dyDescent="0.25">
      <c r="A225" t="s">
        <v>299</v>
      </c>
      <c r="B225" s="67">
        <v>35.94</v>
      </c>
      <c r="C225" s="67">
        <v>0</v>
      </c>
      <c r="D225" s="67">
        <v>0</v>
      </c>
      <c r="E225" s="67">
        <v>0</v>
      </c>
      <c r="F225" s="68">
        <v>1</v>
      </c>
      <c r="G225" s="1" t="s">
        <v>623</v>
      </c>
      <c r="H225" s="69">
        <v>45471</v>
      </c>
      <c r="I225" s="32">
        <v>0</v>
      </c>
      <c r="J225" s="69">
        <v>45471</v>
      </c>
      <c r="K225" s="32"/>
      <c r="L225" t="s">
        <v>66</v>
      </c>
      <c r="M225" s="28">
        <v>35.94</v>
      </c>
      <c r="N225" s="1" t="s">
        <v>67</v>
      </c>
      <c r="O225" s="32">
        <v>1303</v>
      </c>
      <c r="P225" s="69">
        <v>45471</v>
      </c>
      <c r="R225" s="32" t="s">
        <v>263</v>
      </c>
    </row>
    <row r="226" spans="1:18" x14ac:dyDescent="0.25">
      <c r="A226" t="s">
        <v>311</v>
      </c>
      <c r="B226" s="67">
        <v>55.23</v>
      </c>
      <c r="C226" s="67">
        <v>0</v>
      </c>
      <c r="D226" s="67">
        <v>0</v>
      </c>
      <c r="E226" s="67">
        <v>0</v>
      </c>
      <c r="F226" s="68">
        <v>1</v>
      </c>
      <c r="G226" s="1" t="s">
        <v>624</v>
      </c>
      <c r="H226" s="69">
        <v>45457</v>
      </c>
      <c r="I226" s="32">
        <v>0</v>
      </c>
      <c r="J226" s="69">
        <v>45470</v>
      </c>
      <c r="K226" s="32"/>
      <c r="L226" t="s">
        <v>308</v>
      </c>
      <c r="M226" s="28">
        <v>55.23</v>
      </c>
      <c r="N226" s="1" t="s">
        <v>310</v>
      </c>
      <c r="O226" s="32">
        <v>1286</v>
      </c>
      <c r="P226" s="69">
        <v>45470</v>
      </c>
      <c r="R226" s="32" t="s">
        <v>263</v>
      </c>
    </row>
    <row r="227" spans="1:18" x14ac:dyDescent="0.25">
      <c r="A227" t="s">
        <v>317</v>
      </c>
      <c r="B227" s="67">
        <v>6.7</v>
      </c>
      <c r="C227" s="67">
        <v>0</v>
      </c>
      <c r="D227" s="67">
        <v>0</v>
      </c>
      <c r="E227" s="67">
        <v>0</v>
      </c>
      <c r="F227" s="68">
        <v>1</v>
      </c>
      <c r="G227" s="1" t="s">
        <v>624</v>
      </c>
      <c r="H227" s="69">
        <v>45457</v>
      </c>
      <c r="I227" s="32">
        <v>0</v>
      </c>
      <c r="J227" s="69">
        <v>45470</v>
      </c>
      <c r="K227" s="32"/>
      <c r="L227" t="s">
        <v>308</v>
      </c>
      <c r="M227" s="28">
        <v>6.7</v>
      </c>
      <c r="N227" s="1" t="s">
        <v>318</v>
      </c>
      <c r="O227" s="32">
        <v>1286</v>
      </c>
      <c r="P227" s="69">
        <v>45470</v>
      </c>
      <c r="R227" s="32" t="s">
        <v>295</v>
      </c>
    </row>
    <row r="228" spans="1:18" x14ac:dyDescent="0.25">
      <c r="A228" t="s">
        <v>265</v>
      </c>
      <c r="B228" s="67">
        <v>90.95</v>
      </c>
      <c r="C228" s="67">
        <v>0</v>
      </c>
      <c r="D228" s="67">
        <v>0</v>
      </c>
      <c r="E228" s="67">
        <v>0</v>
      </c>
      <c r="F228" s="68">
        <v>1</v>
      </c>
      <c r="G228" s="1" t="s">
        <v>625</v>
      </c>
      <c r="H228" s="69">
        <v>45457</v>
      </c>
      <c r="I228" s="32">
        <v>0</v>
      </c>
      <c r="J228" s="69">
        <v>45470</v>
      </c>
      <c r="K228" s="32"/>
      <c r="L228" t="s">
        <v>77</v>
      </c>
      <c r="M228" s="28">
        <v>90.95</v>
      </c>
      <c r="N228" s="1" t="s">
        <v>183</v>
      </c>
      <c r="O228" s="32">
        <v>1282</v>
      </c>
      <c r="P228" s="69">
        <v>45470</v>
      </c>
      <c r="R228" s="32" t="s">
        <v>298</v>
      </c>
    </row>
    <row r="229" spans="1:18" x14ac:dyDescent="0.25">
      <c r="A229" t="s">
        <v>299</v>
      </c>
      <c r="B229" s="67">
        <v>6705.1</v>
      </c>
      <c r="C229" s="67">
        <v>0</v>
      </c>
      <c r="D229" s="67">
        <v>0</v>
      </c>
      <c r="E229" s="67">
        <v>0</v>
      </c>
      <c r="F229" s="68">
        <v>1</v>
      </c>
      <c r="G229" s="1" t="s">
        <v>626</v>
      </c>
      <c r="H229" s="69">
        <v>45457</v>
      </c>
      <c r="I229" s="32">
        <v>0</v>
      </c>
      <c r="J229" s="69">
        <v>45456</v>
      </c>
      <c r="K229" s="32"/>
      <c r="L229" t="s">
        <v>66</v>
      </c>
      <c r="M229" s="28">
        <v>6705.1</v>
      </c>
      <c r="N229" s="1" t="s">
        <v>67</v>
      </c>
      <c r="O229" s="32">
        <v>1269</v>
      </c>
      <c r="P229" s="69">
        <v>45456</v>
      </c>
      <c r="R229" s="32" t="s">
        <v>263</v>
      </c>
    </row>
    <row r="230" spans="1:18" x14ac:dyDescent="0.25">
      <c r="A230" t="s">
        <v>299</v>
      </c>
      <c r="B230" s="67">
        <v>344.14</v>
      </c>
      <c r="C230" s="67">
        <v>0</v>
      </c>
      <c r="D230" s="67">
        <v>0</v>
      </c>
      <c r="E230" s="67">
        <v>0</v>
      </c>
      <c r="F230" s="68">
        <v>1</v>
      </c>
      <c r="G230" s="1" t="s">
        <v>626</v>
      </c>
      <c r="H230" s="69">
        <v>45457</v>
      </c>
      <c r="I230" s="32">
        <v>0</v>
      </c>
      <c r="J230" s="69">
        <v>45456</v>
      </c>
      <c r="K230" s="32"/>
      <c r="L230" t="s">
        <v>66</v>
      </c>
      <c r="M230" s="28">
        <v>344.14</v>
      </c>
      <c r="N230" s="1" t="s">
        <v>68</v>
      </c>
      <c r="O230" s="32">
        <v>1269</v>
      </c>
      <c r="P230" s="69">
        <v>45456</v>
      </c>
      <c r="R230" s="32" t="s">
        <v>295</v>
      </c>
    </row>
    <row r="231" spans="1:18" x14ac:dyDescent="0.25">
      <c r="A231" t="s">
        <v>297</v>
      </c>
      <c r="B231" s="67">
        <v>202.62</v>
      </c>
      <c r="C231" s="67">
        <v>0</v>
      </c>
      <c r="D231" s="67">
        <v>0</v>
      </c>
      <c r="E231" s="67">
        <v>0</v>
      </c>
      <c r="F231" s="68">
        <v>1</v>
      </c>
      <c r="G231" s="1" t="s">
        <v>626</v>
      </c>
      <c r="H231" s="69">
        <v>45457</v>
      </c>
      <c r="I231" s="32">
        <v>0</v>
      </c>
      <c r="J231" s="69">
        <v>45456</v>
      </c>
      <c r="K231" s="32"/>
      <c r="L231" t="s">
        <v>66</v>
      </c>
      <c r="M231" s="28">
        <v>202.62</v>
      </c>
      <c r="N231" s="1" t="s">
        <v>69</v>
      </c>
      <c r="O231" s="32">
        <v>1269</v>
      </c>
      <c r="P231" s="69">
        <v>45456</v>
      </c>
      <c r="R231" s="32" t="s">
        <v>260</v>
      </c>
    </row>
    <row r="232" spans="1:18" x14ac:dyDescent="0.25">
      <c r="A232" t="s">
        <v>276</v>
      </c>
      <c r="B232" s="67">
        <v>52.4</v>
      </c>
      <c r="C232" s="67">
        <v>0</v>
      </c>
      <c r="D232" s="67">
        <v>0</v>
      </c>
      <c r="E232" s="67">
        <v>0</v>
      </c>
      <c r="F232" s="68">
        <v>1</v>
      </c>
      <c r="G232" s="1" t="s">
        <v>627</v>
      </c>
      <c r="H232" s="69">
        <v>45469</v>
      </c>
      <c r="I232" s="32">
        <v>0</v>
      </c>
      <c r="J232" s="69">
        <v>45469</v>
      </c>
      <c r="K232" s="32">
        <v>2024053</v>
      </c>
      <c r="L232" t="s">
        <v>231</v>
      </c>
      <c r="M232" s="28">
        <v>52.4</v>
      </c>
      <c r="N232" s="1" t="s">
        <v>166</v>
      </c>
      <c r="O232" s="32">
        <v>1292</v>
      </c>
      <c r="P232" s="69">
        <v>45469</v>
      </c>
      <c r="Q232" t="s">
        <v>276</v>
      </c>
      <c r="R232" s="32" t="s">
        <v>263</v>
      </c>
    </row>
    <row r="233" spans="1:18" x14ac:dyDescent="0.25">
      <c r="A233" t="s">
        <v>277</v>
      </c>
      <c r="B233" s="67">
        <v>0</v>
      </c>
      <c r="C233" s="67">
        <v>0</v>
      </c>
      <c r="D233" s="67">
        <v>0</v>
      </c>
      <c r="E233" s="67">
        <v>0</v>
      </c>
      <c r="F233" s="68">
        <v>0</v>
      </c>
      <c r="G233" s="1" t="s">
        <v>627</v>
      </c>
      <c r="H233" s="69">
        <v>45469</v>
      </c>
      <c r="I233" s="32">
        <v>0</v>
      </c>
      <c r="J233" s="69">
        <v>45469</v>
      </c>
      <c r="K233" s="32">
        <v>2024053</v>
      </c>
      <c r="L233" t="s">
        <v>231</v>
      </c>
      <c r="M233" s="28">
        <v>0</v>
      </c>
      <c r="N233" s="1" t="s">
        <v>166</v>
      </c>
      <c r="O233" s="32">
        <v>1292</v>
      </c>
      <c r="P233" s="69">
        <v>45469</v>
      </c>
      <c r="Q233" t="s">
        <v>277</v>
      </c>
      <c r="R233" s="32" t="s">
        <v>263</v>
      </c>
    </row>
    <row r="234" spans="1:18" x14ac:dyDescent="0.25">
      <c r="A234" t="s">
        <v>278</v>
      </c>
      <c r="B234" s="67">
        <v>0</v>
      </c>
      <c r="C234" s="67">
        <v>0</v>
      </c>
      <c r="D234" s="67">
        <v>0</v>
      </c>
      <c r="E234" s="67">
        <v>0</v>
      </c>
      <c r="F234" s="68">
        <v>0</v>
      </c>
      <c r="G234" s="1" t="s">
        <v>627</v>
      </c>
      <c r="H234" s="69">
        <v>45469</v>
      </c>
      <c r="I234" s="32">
        <v>0</v>
      </c>
      <c r="J234" s="69">
        <v>45469</v>
      </c>
      <c r="K234" s="32">
        <v>2024053</v>
      </c>
      <c r="L234" t="s">
        <v>231</v>
      </c>
      <c r="M234" s="28">
        <v>0</v>
      </c>
      <c r="N234" s="1" t="s">
        <v>258</v>
      </c>
      <c r="O234" s="32">
        <v>1292</v>
      </c>
      <c r="P234" s="69">
        <v>45469</v>
      </c>
      <c r="Q234" t="s">
        <v>278</v>
      </c>
      <c r="R234" s="32" t="s">
        <v>259</v>
      </c>
    </row>
    <row r="235" spans="1:18" x14ac:dyDescent="0.25">
      <c r="A235" t="s">
        <v>279</v>
      </c>
      <c r="B235" s="67">
        <v>0</v>
      </c>
      <c r="C235" s="67">
        <v>0</v>
      </c>
      <c r="D235" s="67">
        <v>0</v>
      </c>
      <c r="E235" s="67">
        <v>0</v>
      </c>
      <c r="F235" s="68">
        <v>0</v>
      </c>
      <c r="G235" s="1" t="s">
        <v>627</v>
      </c>
      <c r="H235" s="69">
        <v>45469</v>
      </c>
      <c r="I235" s="32">
        <v>0</v>
      </c>
      <c r="J235" s="69">
        <v>45469</v>
      </c>
      <c r="K235" s="32">
        <v>2024053</v>
      </c>
      <c r="L235" t="s">
        <v>231</v>
      </c>
      <c r="M235" s="28">
        <v>0</v>
      </c>
      <c r="N235" s="1" t="s">
        <v>258</v>
      </c>
      <c r="O235" s="32">
        <v>1292</v>
      </c>
      <c r="P235" s="69">
        <v>45469</v>
      </c>
      <c r="Q235" t="s">
        <v>279</v>
      </c>
      <c r="R235" s="32" t="s">
        <v>259</v>
      </c>
    </row>
    <row r="236" spans="1:18" x14ac:dyDescent="0.25">
      <c r="A236" t="s">
        <v>280</v>
      </c>
      <c r="B236" s="67">
        <v>0</v>
      </c>
      <c r="C236" s="67">
        <v>0</v>
      </c>
      <c r="D236" s="67">
        <v>0</v>
      </c>
      <c r="E236" s="67">
        <v>0</v>
      </c>
      <c r="F236" s="68">
        <v>0</v>
      </c>
      <c r="G236" s="1" t="s">
        <v>627</v>
      </c>
      <c r="H236" s="69">
        <v>45469</v>
      </c>
      <c r="I236" s="32">
        <v>0</v>
      </c>
      <c r="J236" s="69">
        <v>45469</v>
      </c>
      <c r="K236" s="32">
        <v>2024053</v>
      </c>
      <c r="L236" t="s">
        <v>231</v>
      </c>
      <c r="M236" s="28">
        <v>0</v>
      </c>
      <c r="N236" s="1" t="s">
        <v>258</v>
      </c>
      <c r="O236" s="32">
        <v>1292</v>
      </c>
      <c r="P236" s="69">
        <v>45469</v>
      </c>
      <c r="Q236" t="s">
        <v>280</v>
      </c>
      <c r="R236" s="32" t="s">
        <v>259</v>
      </c>
    </row>
    <row r="237" spans="1:18" x14ac:dyDescent="0.25">
      <c r="A237" t="s">
        <v>281</v>
      </c>
      <c r="B237" s="67">
        <v>0</v>
      </c>
      <c r="C237" s="67">
        <v>0</v>
      </c>
      <c r="D237" s="67">
        <v>0</v>
      </c>
      <c r="E237" s="67">
        <v>0</v>
      </c>
      <c r="F237" s="68">
        <v>0</v>
      </c>
      <c r="G237" s="1" t="s">
        <v>627</v>
      </c>
      <c r="H237" s="69">
        <v>45469</v>
      </c>
      <c r="I237" s="32">
        <v>0</v>
      </c>
      <c r="J237" s="69">
        <v>45469</v>
      </c>
      <c r="K237" s="32">
        <v>2024053</v>
      </c>
      <c r="L237" t="s">
        <v>231</v>
      </c>
      <c r="M237" s="28">
        <v>0</v>
      </c>
      <c r="N237" s="1" t="s">
        <v>258</v>
      </c>
      <c r="O237" s="32">
        <v>1292</v>
      </c>
      <c r="P237" s="69">
        <v>45469</v>
      </c>
      <c r="Q237" t="s">
        <v>281</v>
      </c>
      <c r="R237" s="32" t="s">
        <v>259</v>
      </c>
    </row>
    <row r="238" spans="1:18" x14ac:dyDescent="0.25">
      <c r="A238" t="s">
        <v>367</v>
      </c>
      <c r="B238" s="67">
        <v>0</v>
      </c>
      <c r="C238" s="67">
        <v>0</v>
      </c>
      <c r="D238" s="67">
        <v>0</v>
      </c>
      <c r="E238" s="67">
        <v>0</v>
      </c>
      <c r="F238" s="68">
        <v>0</v>
      </c>
      <c r="G238" s="1" t="s">
        <v>627</v>
      </c>
      <c r="H238" s="69">
        <v>45469</v>
      </c>
      <c r="I238" s="32">
        <v>0</v>
      </c>
      <c r="J238" s="69">
        <v>45469</v>
      </c>
      <c r="K238" s="32">
        <v>2024053</v>
      </c>
      <c r="L238" t="s">
        <v>231</v>
      </c>
      <c r="M238" s="28">
        <v>0</v>
      </c>
      <c r="N238" s="1" t="s">
        <v>258</v>
      </c>
      <c r="O238" s="32">
        <v>1292</v>
      </c>
      <c r="P238" s="69">
        <v>45469</v>
      </c>
      <c r="Q238" t="s">
        <v>367</v>
      </c>
      <c r="R238" s="32" t="s">
        <v>259</v>
      </c>
    </row>
    <row r="239" spans="1:18" x14ac:dyDescent="0.25">
      <c r="A239" t="s">
        <v>282</v>
      </c>
      <c r="B239" s="67">
        <v>0</v>
      </c>
      <c r="C239" s="67">
        <v>0</v>
      </c>
      <c r="D239" s="67">
        <v>0</v>
      </c>
      <c r="E239" s="67">
        <v>0</v>
      </c>
      <c r="F239" s="68">
        <v>0</v>
      </c>
      <c r="G239" s="1" t="s">
        <v>627</v>
      </c>
      <c r="H239" s="69">
        <v>45469</v>
      </c>
      <c r="I239" s="32">
        <v>0</v>
      </c>
      <c r="J239" s="69">
        <v>45469</v>
      </c>
      <c r="K239" s="32">
        <v>2024053</v>
      </c>
      <c r="L239" t="s">
        <v>231</v>
      </c>
      <c r="M239" s="28">
        <v>0</v>
      </c>
      <c r="N239" s="1" t="s">
        <v>283</v>
      </c>
      <c r="O239" s="32">
        <v>1292</v>
      </c>
      <c r="P239" s="69">
        <v>45469</v>
      </c>
      <c r="Q239" t="s">
        <v>282</v>
      </c>
      <c r="R239" s="32" t="s">
        <v>259</v>
      </c>
    </row>
    <row r="240" spans="1:18" x14ac:dyDescent="0.25">
      <c r="A240" t="s">
        <v>284</v>
      </c>
      <c r="B240" s="67">
        <v>0</v>
      </c>
      <c r="C240" s="67">
        <v>0</v>
      </c>
      <c r="D240" s="67">
        <v>0</v>
      </c>
      <c r="E240" s="67">
        <v>0</v>
      </c>
      <c r="F240" s="68">
        <v>0</v>
      </c>
      <c r="G240" s="1" t="s">
        <v>627</v>
      </c>
      <c r="H240" s="69">
        <v>45469</v>
      </c>
      <c r="I240" s="32">
        <v>0</v>
      </c>
      <c r="J240" s="69">
        <v>45469</v>
      </c>
      <c r="K240" s="32">
        <v>2024053</v>
      </c>
      <c r="L240" t="s">
        <v>231</v>
      </c>
      <c r="M240" s="28">
        <v>0</v>
      </c>
      <c r="N240" s="1" t="s">
        <v>283</v>
      </c>
      <c r="O240" s="32">
        <v>1292</v>
      </c>
      <c r="P240" s="69">
        <v>45469</v>
      </c>
      <c r="Q240" t="s">
        <v>284</v>
      </c>
      <c r="R240" s="32" t="s">
        <v>259</v>
      </c>
    </row>
    <row r="241" spans="1:18" x14ac:dyDescent="0.25">
      <c r="A241" t="s">
        <v>285</v>
      </c>
      <c r="B241" s="67">
        <v>0</v>
      </c>
      <c r="C241" s="67">
        <v>0</v>
      </c>
      <c r="D241" s="67">
        <v>0</v>
      </c>
      <c r="E241" s="67">
        <v>0</v>
      </c>
      <c r="F241" s="68">
        <v>0</v>
      </c>
      <c r="G241" s="1" t="s">
        <v>627</v>
      </c>
      <c r="H241" s="69">
        <v>45469</v>
      </c>
      <c r="I241" s="32">
        <v>0</v>
      </c>
      <c r="J241" s="69">
        <v>45469</v>
      </c>
      <c r="K241" s="32">
        <v>2024053</v>
      </c>
      <c r="L241" t="s">
        <v>231</v>
      </c>
      <c r="M241" s="28">
        <v>0</v>
      </c>
      <c r="N241" s="1" t="s">
        <v>283</v>
      </c>
      <c r="O241" s="32">
        <v>1292</v>
      </c>
      <c r="P241" s="69">
        <v>45469</v>
      </c>
      <c r="Q241" t="s">
        <v>285</v>
      </c>
      <c r="R241" s="32" t="s">
        <v>259</v>
      </c>
    </row>
    <row r="242" spans="1:18" x14ac:dyDescent="0.25">
      <c r="A242" t="s">
        <v>286</v>
      </c>
      <c r="B242" s="67">
        <v>0</v>
      </c>
      <c r="C242" s="67">
        <v>0</v>
      </c>
      <c r="D242" s="67">
        <v>0</v>
      </c>
      <c r="E242" s="67">
        <v>0</v>
      </c>
      <c r="F242" s="68">
        <v>0</v>
      </c>
      <c r="G242" s="1" t="s">
        <v>627</v>
      </c>
      <c r="H242" s="69">
        <v>45469</v>
      </c>
      <c r="I242" s="32">
        <v>0</v>
      </c>
      <c r="J242" s="69">
        <v>45469</v>
      </c>
      <c r="K242" s="32">
        <v>2024053</v>
      </c>
      <c r="L242" t="s">
        <v>231</v>
      </c>
      <c r="M242" s="28">
        <v>0</v>
      </c>
      <c r="N242" s="1" t="s">
        <v>283</v>
      </c>
      <c r="O242" s="32">
        <v>1292</v>
      </c>
      <c r="P242" s="69">
        <v>45469</v>
      </c>
      <c r="Q242" t="s">
        <v>286</v>
      </c>
      <c r="R242" s="32" t="s">
        <v>259</v>
      </c>
    </row>
    <row r="243" spans="1:18" x14ac:dyDescent="0.25">
      <c r="A243" t="s">
        <v>287</v>
      </c>
      <c r="B243" s="67">
        <v>0</v>
      </c>
      <c r="C243" s="67">
        <v>0</v>
      </c>
      <c r="D243" s="67">
        <v>0</v>
      </c>
      <c r="E243" s="67">
        <v>0</v>
      </c>
      <c r="F243" s="68">
        <v>0</v>
      </c>
      <c r="G243" s="1" t="s">
        <v>627</v>
      </c>
      <c r="H243" s="69">
        <v>45469</v>
      </c>
      <c r="I243" s="32">
        <v>0</v>
      </c>
      <c r="J243" s="69">
        <v>45469</v>
      </c>
      <c r="K243" s="32">
        <v>2024053</v>
      </c>
      <c r="L243" t="s">
        <v>231</v>
      </c>
      <c r="M243" s="28">
        <v>0</v>
      </c>
      <c r="N243" s="1" t="s">
        <v>288</v>
      </c>
      <c r="O243" s="32">
        <v>1292</v>
      </c>
      <c r="P243" s="69">
        <v>45469</v>
      </c>
      <c r="Q243" t="s">
        <v>287</v>
      </c>
      <c r="R243" s="32" t="s">
        <v>289</v>
      </c>
    </row>
    <row r="244" spans="1:18" x14ac:dyDescent="0.25">
      <c r="A244" t="s">
        <v>368</v>
      </c>
      <c r="B244" s="67">
        <v>0</v>
      </c>
      <c r="C244" s="67">
        <v>0</v>
      </c>
      <c r="D244" s="67">
        <v>0</v>
      </c>
      <c r="E244" s="67">
        <v>0</v>
      </c>
      <c r="F244" s="68">
        <v>0</v>
      </c>
      <c r="G244" s="1" t="s">
        <v>627</v>
      </c>
      <c r="H244" s="69">
        <v>45469</v>
      </c>
      <c r="I244" s="32">
        <v>0</v>
      </c>
      <c r="J244" s="69">
        <v>45469</v>
      </c>
      <c r="K244" s="32">
        <v>2024053</v>
      </c>
      <c r="L244" t="s">
        <v>231</v>
      </c>
      <c r="M244" s="28">
        <v>0</v>
      </c>
      <c r="N244" s="1" t="s">
        <v>386</v>
      </c>
      <c r="O244" s="32">
        <v>1292</v>
      </c>
      <c r="P244" s="69">
        <v>45469</v>
      </c>
      <c r="Q244" t="s">
        <v>368</v>
      </c>
      <c r="R244" s="32" t="s">
        <v>387</v>
      </c>
    </row>
    <row r="245" spans="1:18" x14ac:dyDescent="0.25">
      <c r="A245" t="s">
        <v>299</v>
      </c>
      <c r="B245" s="67">
        <v>1085.92</v>
      </c>
      <c r="C245" s="67">
        <v>0</v>
      </c>
      <c r="D245" s="67">
        <v>0</v>
      </c>
      <c r="E245" s="67">
        <v>0</v>
      </c>
      <c r="F245" s="68">
        <v>1</v>
      </c>
      <c r="G245" s="1" t="s">
        <v>628</v>
      </c>
      <c r="H245" s="69">
        <v>45464</v>
      </c>
      <c r="I245" s="32">
        <v>0</v>
      </c>
      <c r="J245" s="69">
        <v>45464</v>
      </c>
      <c r="K245" s="32"/>
      <c r="L245" t="s">
        <v>66</v>
      </c>
      <c r="M245" s="28">
        <v>1085.92</v>
      </c>
      <c r="N245" s="1" t="s">
        <v>67</v>
      </c>
      <c r="O245" s="32">
        <v>1274</v>
      </c>
      <c r="P245" s="69">
        <v>45464</v>
      </c>
      <c r="R245" s="32" t="s">
        <v>263</v>
      </c>
    </row>
    <row r="246" spans="1:18" x14ac:dyDescent="0.25">
      <c r="A246" t="s">
        <v>299</v>
      </c>
      <c r="B246" s="67">
        <v>80.48</v>
      </c>
      <c r="C246" s="67">
        <v>0</v>
      </c>
      <c r="D246" s="67">
        <v>0</v>
      </c>
      <c r="E246" s="67">
        <v>0</v>
      </c>
      <c r="F246" s="68">
        <v>1</v>
      </c>
      <c r="G246" s="1" t="s">
        <v>628</v>
      </c>
      <c r="H246" s="69">
        <v>45464</v>
      </c>
      <c r="I246" s="32">
        <v>0</v>
      </c>
      <c r="J246" s="69">
        <v>45464</v>
      </c>
      <c r="K246" s="32"/>
      <c r="L246" t="s">
        <v>66</v>
      </c>
      <c r="M246" s="28">
        <v>80.48</v>
      </c>
      <c r="N246" s="1" t="s">
        <v>68</v>
      </c>
      <c r="O246" s="32">
        <v>1274</v>
      </c>
      <c r="P246" s="69">
        <v>45464</v>
      </c>
      <c r="R246" s="32" t="s">
        <v>295</v>
      </c>
    </row>
    <row r="247" spans="1:18" x14ac:dyDescent="0.25">
      <c r="A247" t="s">
        <v>335</v>
      </c>
      <c r="B247" s="67">
        <v>1622.21</v>
      </c>
      <c r="C247" s="67">
        <v>0</v>
      </c>
      <c r="D247" s="67">
        <v>0</v>
      </c>
      <c r="E247" s="67">
        <v>0</v>
      </c>
      <c r="F247" s="68">
        <v>1</v>
      </c>
      <c r="G247" s="1" t="s">
        <v>629</v>
      </c>
      <c r="H247" s="69">
        <v>45457</v>
      </c>
      <c r="I247" s="32">
        <v>0</v>
      </c>
      <c r="J247" s="69">
        <v>45470</v>
      </c>
      <c r="K247" s="32"/>
      <c r="L247" t="s">
        <v>78</v>
      </c>
      <c r="M247" s="28">
        <v>1622.21</v>
      </c>
      <c r="N247" s="1" t="s">
        <v>79</v>
      </c>
      <c r="O247" s="32">
        <v>1284</v>
      </c>
      <c r="P247" s="69">
        <v>45470</v>
      </c>
      <c r="R247" s="32" t="s">
        <v>263</v>
      </c>
    </row>
    <row r="248" spans="1:18" x14ac:dyDescent="0.25">
      <c r="A248" t="s">
        <v>335</v>
      </c>
      <c r="B248" s="67">
        <v>83.26</v>
      </c>
      <c r="C248" s="67">
        <v>0</v>
      </c>
      <c r="D248" s="67">
        <v>0</v>
      </c>
      <c r="E248" s="67">
        <v>0</v>
      </c>
      <c r="F248" s="68">
        <v>1</v>
      </c>
      <c r="G248" s="1" t="s">
        <v>629</v>
      </c>
      <c r="H248" s="69">
        <v>45457</v>
      </c>
      <c r="I248" s="32">
        <v>0</v>
      </c>
      <c r="J248" s="69">
        <v>45470</v>
      </c>
      <c r="K248" s="32"/>
      <c r="L248" t="s">
        <v>78</v>
      </c>
      <c r="M248" s="28">
        <v>83.26</v>
      </c>
      <c r="N248" s="1" t="s">
        <v>80</v>
      </c>
      <c r="O248" s="32">
        <v>1284</v>
      </c>
      <c r="P248" s="69">
        <v>45470</v>
      </c>
      <c r="R248" s="32" t="s">
        <v>295</v>
      </c>
    </row>
    <row r="249" spans="1:18" x14ac:dyDescent="0.25">
      <c r="A249" t="s">
        <v>335</v>
      </c>
      <c r="B249" s="67">
        <v>49.01</v>
      </c>
      <c r="C249" s="67">
        <v>0</v>
      </c>
      <c r="D249" s="67">
        <v>0</v>
      </c>
      <c r="E249" s="67">
        <v>0</v>
      </c>
      <c r="F249" s="68">
        <v>1</v>
      </c>
      <c r="G249" s="1" t="s">
        <v>629</v>
      </c>
      <c r="H249" s="69">
        <v>45457</v>
      </c>
      <c r="I249" s="32">
        <v>0</v>
      </c>
      <c r="J249" s="69">
        <v>45470</v>
      </c>
      <c r="K249" s="32"/>
      <c r="L249" t="s">
        <v>78</v>
      </c>
      <c r="M249" s="28">
        <v>49.01</v>
      </c>
      <c r="N249" s="1" t="s">
        <v>81</v>
      </c>
      <c r="O249" s="32">
        <v>1284</v>
      </c>
      <c r="P249" s="69">
        <v>45470</v>
      </c>
      <c r="R249" s="32" t="s">
        <v>260</v>
      </c>
    </row>
    <row r="250" spans="1:18" x14ac:dyDescent="0.25">
      <c r="A250" t="s">
        <v>630</v>
      </c>
      <c r="B250" s="67">
        <v>91.96</v>
      </c>
      <c r="C250" s="67">
        <v>0</v>
      </c>
      <c r="D250" s="67">
        <v>0</v>
      </c>
      <c r="E250" s="67">
        <v>0</v>
      </c>
      <c r="F250" s="68">
        <v>1</v>
      </c>
      <c r="G250" s="1" t="s">
        <v>631</v>
      </c>
      <c r="H250" s="69">
        <v>45460</v>
      </c>
      <c r="I250" s="32">
        <v>0</v>
      </c>
      <c r="J250" s="69">
        <v>45460</v>
      </c>
      <c r="K250" s="32">
        <v>2024187</v>
      </c>
      <c r="L250" t="s">
        <v>231</v>
      </c>
      <c r="M250" s="28">
        <v>91.96</v>
      </c>
      <c r="N250" s="1" t="s">
        <v>632</v>
      </c>
      <c r="O250" s="32">
        <v>1271</v>
      </c>
      <c r="P250" s="69">
        <v>45460</v>
      </c>
      <c r="Q250" t="s">
        <v>630</v>
      </c>
      <c r="R250" s="32" t="s">
        <v>263</v>
      </c>
    </row>
    <row r="251" spans="1:18" x14ac:dyDescent="0.25">
      <c r="A251" t="s">
        <v>335</v>
      </c>
      <c r="B251" s="67">
        <v>2112</v>
      </c>
      <c r="C251" s="67">
        <v>0</v>
      </c>
      <c r="D251" s="67">
        <v>0</v>
      </c>
      <c r="E251" s="67">
        <v>0</v>
      </c>
      <c r="F251" s="68">
        <v>1</v>
      </c>
      <c r="G251" s="1" t="s">
        <v>633</v>
      </c>
      <c r="H251" s="69">
        <v>45471</v>
      </c>
      <c r="I251" s="32">
        <v>0</v>
      </c>
      <c r="J251" s="69">
        <v>45470</v>
      </c>
      <c r="K251" s="32"/>
      <c r="L251" t="s">
        <v>78</v>
      </c>
      <c r="M251" s="28">
        <v>2112</v>
      </c>
      <c r="N251" s="1" t="s">
        <v>81</v>
      </c>
      <c r="O251" s="32">
        <v>1284</v>
      </c>
      <c r="P251" s="69">
        <v>45470</v>
      </c>
      <c r="R251" s="32" t="s">
        <v>260</v>
      </c>
    </row>
    <row r="252" spans="1:18" x14ac:dyDescent="0.25">
      <c r="A252" t="s">
        <v>337</v>
      </c>
      <c r="B252" s="67">
        <v>0</v>
      </c>
      <c r="C252" s="67">
        <v>0</v>
      </c>
      <c r="D252" s="67">
        <v>0</v>
      </c>
      <c r="E252" s="67">
        <v>0</v>
      </c>
      <c r="F252" s="68">
        <v>2</v>
      </c>
      <c r="G252" s="1" t="s">
        <v>634</v>
      </c>
      <c r="H252" s="69">
        <v>45461</v>
      </c>
      <c r="I252" s="32">
        <v>0</v>
      </c>
      <c r="J252" s="69">
        <v>45462</v>
      </c>
      <c r="K252" s="32">
        <v>2024064</v>
      </c>
      <c r="L252" t="s">
        <v>208</v>
      </c>
      <c r="M252" s="28">
        <v>0</v>
      </c>
      <c r="N252" s="1" t="s">
        <v>213</v>
      </c>
      <c r="O252" s="32">
        <v>1275</v>
      </c>
      <c r="P252" s="69">
        <v>45462</v>
      </c>
      <c r="Q252" t="s">
        <v>337</v>
      </c>
      <c r="R252" s="32" t="s">
        <v>263</v>
      </c>
    </row>
    <row r="253" spans="1:18" x14ac:dyDescent="0.25">
      <c r="A253" t="s">
        <v>212</v>
      </c>
      <c r="B253" s="67">
        <v>0</v>
      </c>
      <c r="C253" s="67">
        <v>0</v>
      </c>
      <c r="D253" s="67">
        <v>0</v>
      </c>
      <c r="E253" s="67">
        <v>0</v>
      </c>
      <c r="F253" s="68">
        <v>1</v>
      </c>
      <c r="G253" s="1" t="s">
        <v>634</v>
      </c>
      <c r="H253" s="69">
        <v>45461</v>
      </c>
      <c r="I253" s="32">
        <v>0</v>
      </c>
      <c r="J253" s="69">
        <v>45462</v>
      </c>
      <c r="K253" s="32">
        <v>2024064</v>
      </c>
      <c r="L253" t="s">
        <v>208</v>
      </c>
      <c r="M253" s="28">
        <v>0</v>
      </c>
      <c r="N253" s="1" t="s">
        <v>213</v>
      </c>
      <c r="O253" s="32">
        <v>1275</v>
      </c>
      <c r="P253" s="69">
        <v>45462</v>
      </c>
      <c r="Q253" t="s">
        <v>212</v>
      </c>
      <c r="R253" s="32" t="s">
        <v>263</v>
      </c>
    </row>
    <row r="254" spans="1:18" x14ac:dyDescent="0.25">
      <c r="A254" t="s">
        <v>379</v>
      </c>
      <c r="B254" s="67">
        <v>0</v>
      </c>
      <c r="C254" s="67">
        <v>0</v>
      </c>
      <c r="D254" s="67">
        <v>0</v>
      </c>
      <c r="E254" s="67">
        <v>0</v>
      </c>
      <c r="F254" s="68">
        <v>3</v>
      </c>
      <c r="G254" s="1" t="s">
        <v>634</v>
      </c>
      <c r="H254" s="69">
        <v>45461</v>
      </c>
      <c r="I254" s="32">
        <v>0</v>
      </c>
      <c r="J254" s="69">
        <v>45462</v>
      </c>
      <c r="K254" s="32">
        <v>2024064</v>
      </c>
      <c r="L254" t="s">
        <v>208</v>
      </c>
      <c r="M254" s="28">
        <v>0</v>
      </c>
      <c r="N254" s="1" t="s">
        <v>273</v>
      </c>
      <c r="O254" s="32">
        <v>1275</v>
      </c>
      <c r="P254" s="69">
        <v>45462</v>
      </c>
      <c r="Q254" t="s">
        <v>379</v>
      </c>
      <c r="R254" s="32" t="s">
        <v>263</v>
      </c>
    </row>
    <row r="255" spans="1:18" x14ac:dyDescent="0.25">
      <c r="A255" t="s">
        <v>338</v>
      </c>
      <c r="B255" s="67">
        <v>0</v>
      </c>
      <c r="C255" s="67">
        <v>0</v>
      </c>
      <c r="D255" s="67">
        <v>0</v>
      </c>
      <c r="E255" s="67">
        <v>0</v>
      </c>
      <c r="F255" s="68">
        <v>2.5</v>
      </c>
      <c r="G255" s="1" t="s">
        <v>634</v>
      </c>
      <c r="H255" s="69">
        <v>45461</v>
      </c>
      <c r="I255" s="32">
        <v>0</v>
      </c>
      <c r="J255" s="69">
        <v>45462</v>
      </c>
      <c r="K255" s="32">
        <v>2024064</v>
      </c>
      <c r="L255" t="s">
        <v>208</v>
      </c>
      <c r="M255" s="28">
        <v>0</v>
      </c>
      <c r="N255" s="1" t="s">
        <v>273</v>
      </c>
      <c r="O255" s="32">
        <v>1275</v>
      </c>
      <c r="P255" s="69">
        <v>45462</v>
      </c>
      <c r="Q255" t="s">
        <v>338</v>
      </c>
      <c r="R255" s="32" t="s">
        <v>263</v>
      </c>
    </row>
    <row r="256" spans="1:18" x14ac:dyDescent="0.25">
      <c r="A256" t="s">
        <v>291</v>
      </c>
      <c r="B256" s="67">
        <v>0</v>
      </c>
      <c r="C256" s="67">
        <v>0</v>
      </c>
      <c r="D256" s="67">
        <v>0</v>
      </c>
      <c r="E256" s="67">
        <v>0</v>
      </c>
      <c r="F256" s="68">
        <v>3</v>
      </c>
      <c r="G256" s="1" t="s">
        <v>634</v>
      </c>
      <c r="H256" s="69">
        <v>45461</v>
      </c>
      <c r="I256" s="32">
        <v>0</v>
      </c>
      <c r="J256" s="69">
        <v>45462</v>
      </c>
      <c r="K256" s="32">
        <v>2024064</v>
      </c>
      <c r="L256" t="s">
        <v>208</v>
      </c>
      <c r="M256" s="28">
        <v>0</v>
      </c>
      <c r="N256" s="1" t="s">
        <v>273</v>
      </c>
      <c r="O256" s="32">
        <v>1275</v>
      </c>
      <c r="P256" s="69">
        <v>45462</v>
      </c>
      <c r="Q256" t="s">
        <v>291</v>
      </c>
      <c r="R256" s="32" t="s">
        <v>263</v>
      </c>
    </row>
    <row r="257" spans="1:18" x14ac:dyDescent="0.25">
      <c r="A257" t="s">
        <v>546</v>
      </c>
      <c r="B257" s="67">
        <v>0</v>
      </c>
      <c r="C257" s="67">
        <v>0</v>
      </c>
      <c r="D257" s="67">
        <v>0</v>
      </c>
      <c r="E257" s="67">
        <v>0</v>
      </c>
      <c r="F257" s="68">
        <v>3</v>
      </c>
      <c r="G257" s="1" t="s">
        <v>634</v>
      </c>
      <c r="H257" s="69">
        <v>45461</v>
      </c>
      <c r="I257" s="32">
        <v>0</v>
      </c>
      <c r="J257" s="69">
        <v>45462</v>
      </c>
      <c r="K257" s="32">
        <v>2024064</v>
      </c>
      <c r="L257" t="s">
        <v>208</v>
      </c>
      <c r="M257" s="28">
        <v>0</v>
      </c>
      <c r="N257" s="1" t="s">
        <v>273</v>
      </c>
      <c r="O257" s="32">
        <v>1275</v>
      </c>
      <c r="P257" s="69">
        <v>45462</v>
      </c>
      <c r="Q257" t="s">
        <v>546</v>
      </c>
      <c r="R257" s="32" t="s">
        <v>263</v>
      </c>
    </row>
    <row r="258" spans="1:18" x14ac:dyDescent="0.25">
      <c r="A258" t="s">
        <v>380</v>
      </c>
      <c r="B258" s="67">
        <v>55.71</v>
      </c>
      <c r="C258" s="67">
        <v>0</v>
      </c>
      <c r="D258" s="67">
        <v>0</v>
      </c>
      <c r="E258" s="67">
        <v>0</v>
      </c>
      <c r="F258" s="68">
        <v>1</v>
      </c>
      <c r="G258" s="1" t="s">
        <v>634</v>
      </c>
      <c r="H258" s="69">
        <v>45461</v>
      </c>
      <c r="I258" s="32">
        <v>0</v>
      </c>
      <c r="J258" s="69">
        <v>45462</v>
      </c>
      <c r="K258" s="32">
        <v>2024064</v>
      </c>
      <c r="L258" t="s">
        <v>208</v>
      </c>
      <c r="M258" s="28">
        <v>55.71</v>
      </c>
      <c r="N258" s="1" t="s">
        <v>215</v>
      </c>
      <c r="O258" s="32">
        <v>1275</v>
      </c>
      <c r="P258" s="69">
        <v>45462</v>
      </c>
      <c r="Q258" t="s">
        <v>380</v>
      </c>
      <c r="R258" s="32" t="s">
        <v>263</v>
      </c>
    </row>
    <row r="259" spans="1:18" x14ac:dyDescent="0.25">
      <c r="A259" t="s">
        <v>211</v>
      </c>
      <c r="B259" s="67">
        <v>0</v>
      </c>
      <c r="C259" s="67">
        <v>0</v>
      </c>
      <c r="D259" s="67">
        <v>0</v>
      </c>
      <c r="E259" s="67">
        <v>0</v>
      </c>
      <c r="F259" s="68">
        <v>3</v>
      </c>
      <c r="G259" s="1" t="s">
        <v>634</v>
      </c>
      <c r="H259" s="69">
        <v>45461</v>
      </c>
      <c r="I259" s="32">
        <v>0</v>
      </c>
      <c r="J259" s="69">
        <v>45462</v>
      </c>
      <c r="K259" s="32">
        <v>2024064</v>
      </c>
      <c r="L259" t="s">
        <v>208</v>
      </c>
      <c r="M259" s="28">
        <v>0</v>
      </c>
      <c r="N259" s="1" t="s">
        <v>215</v>
      </c>
      <c r="O259" s="32">
        <v>1275</v>
      </c>
      <c r="P259" s="69">
        <v>45462</v>
      </c>
      <c r="Q259" t="s">
        <v>211</v>
      </c>
      <c r="R259" s="32" t="s">
        <v>263</v>
      </c>
    </row>
    <row r="260" spans="1:18" x14ac:dyDescent="0.25">
      <c r="A260" t="s">
        <v>210</v>
      </c>
      <c r="B260" s="67">
        <v>0</v>
      </c>
      <c r="C260" s="67">
        <v>0</v>
      </c>
      <c r="D260" s="67">
        <v>0</v>
      </c>
      <c r="E260" s="67">
        <v>0</v>
      </c>
      <c r="F260" s="68">
        <v>1</v>
      </c>
      <c r="G260" s="1" t="s">
        <v>634</v>
      </c>
      <c r="H260" s="69">
        <v>45461</v>
      </c>
      <c r="I260" s="32">
        <v>0</v>
      </c>
      <c r="J260" s="69">
        <v>45462</v>
      </c>
      <c r="K260" s="32">
        <v>2024064</v>
      </c>
      <c r="L260" t="s">
        <v>208</v>
      </c>
      <c r="M260" s="28">
        <v>0</v>
      </c>
      <c r="N260" s="1" t="s">
        <v>215</v>
      </c>
      <c r="O260" s="32">
        <v>1275</v>
      </c>
      <c r="P260" s="69">
        <v>45462</v>
      </c>
      <c r="Q260" t="s">
        <v>210</v>
      </c>
      <c r="R260" s="32" t="s">
        <v>263</v>
      </c>
    </row>
    <row r="261" spans="1:18" x14ac:dyDescent="0.25">
      <c r="A261" t="s">
        <v>226</v>
      </c>
      <c r="B261" s="67">
        <v>0</v>
      </c>
      <c r="C261" s="67">
        <v>0</v>
      </c>
      <c r="D261" s="67">
        <v>0</v>
      </c>
      <c r="E261" s="67">
        <v>0</v>
      </c>
      <c r="F261" s="68">
        <v>3</v>
      </c>
      <c r="G261" s="1" t="s">
        <v>634</v>
      </c>
      <c r="H261" s="69">
        <v>45461</v>
      </c>
      <c r="I261" s="32">
        <v>0</v>
      </c>
      <c r="J261" s="69">
        <v>45462</v>
      </c>
      <c r="K261" s="32">
        <v>2024064</v>
      </c>
      <c r="L261" t="s">
        <v>208</v>
      </c>
      <c r="M261" s="28">
        <v>0</v>
      </c>
      <c r="N261" s="1" t="s">
        <v>215</v>
      </c>
      <c r="O261" s="32">
        <v>1275</v>
      </c>
      <c r="P261" s="69">
        <v>45462</v>
      </c>
      <c r="Q261" t="s">
        <v>226</v>
      </c>
      <c r="R261" s="32" t="s">
        <v>263</v>
      </c>
    </row>
    <row r="262" spans="1:18" x14ac:dyDescent="0.25">
      <c r="A262" t="s">
        <v>264</v>
      </c>
      <c r="B262" s="67">
        <v>10.95</v>
      </c>
      <c r="C262" s="67">
        <v>0</v>
      </c>
      <c r="D262" s="67">
        <v>0</v>
      </c>
      <c r="E262" s="67">
        <v>0</v>
      </c>
      <c r="F262" s="68">
        <v>1</v>
      </c>
      <c r="G262" s="1" t="s">
        <v>635</v>
      </c>
      <c r="H262" s="69">
        <v>45471</v>
      </c>
      <c r="I262" s="32">
        <v>0</v>
      </c>
      <c r="J262" s="69">
        <v>45470</v>
      </c>
      <c r="K262" s="32"/>
      <c r="L262" t="s">
        <v>77</v>
      </c>
      <c r="M262" s="28">
        <v>10.95</v>
      </c>
      <c r="N262" s="1" t="s">
        <v>61</v>
      </c>
      <c r="O262" s="32">
        <v>1282</v>
      </c>
      <c r="P262" s="69">
        <v>45470</v>
      </c>
      <c r="R262" s="32" t="s">
        <v>263</v>
      </c>
    </row>
    <row r="263" spans="1:18" x14ac:dyDescent="0.25">
      <c r="A263" t="s">
        <v>297</v>
      </c>
      <c r="B263" s="67">
        <v>2041.6</v>
      </c>
      <c r="C263" s="67">
        <v>0</v>
      </c>
      <c r="D263" s="67">
        <v>0</v>
      </c>
      <c r="E263" s="67">
        <v>0</v>
      </c>
      <c r="F263" s="68">
        <v>1</v>
      </c>
      <c r="G263" s="1" t="s">
        <v>636</v>
      </c>
      <c r="H263" s="69">
        <v>45471</v>
      </c>
      <c r="I263" s="32">
        <v>0</v>
      </c>
      <c r="J263" s="69">
        <v>45471</v>
      </c>
      <c r="K263" s="32"/>
      <c r="L263" t="s">
        <v>66</v>
      </c>
      <c r="M263" s="28">
        <v>2041.6</v>
      </c>
      <c r="N263" s="1" t="s">
        <v>69</v>
      </c>
      <c r="O263" s="32">
        <v>1296</v>
      </c>
      <c r="P263" s="69">
        <v>45471</v>
      </c>
      <c r="R263" s="32" t="s">
        <v>260</v>
      </c>
    </row>
    <row r="264" spans="1:18" x14ac:dyDescent="0.25">
      <c r="A264" t="s">
        <v>264</v>
      </c>
      <c r="B264" s="67">
        <v>1087.69</v>
      </c>
      <c r="C264" s="67">
        <v>0</v>
      </c>
      <c r="D264" s="67">
        <v>0</v>
      </c>
      <c r="E264" s="67">
        <v>0</v>
      </c>
      <c r="F264" s="68">
        <v>1</v>
      </c>
      <c r="G264" s="1" t="s">
        <v>637</v>
      </c>
      <c r="H264" s="69">
        <v>45464</v>
      </c>
      <c r="I264" s="32">
        <v>0</v>
      </c>
      <c r="J264" s="69">
        <v>45470</v>
      </c>
      <c r="K264" s="32"/>
      <c r="L264" t="s">
        <v>77</v>
      </c>
      <c r="M264" s="28">
        <v>1087.69</v>
      </c>
      <c r="N264" s="1" t="s">
        <v>61</v>
      </c>
      <c r="O264" s="32">
        <v>1282</v>
      </c>
      <c r="P264" s="69">
        <v>45470</v>
      </c>
      <c r="R264" s="32" t="s">
        <v>263</v>
      </c>
    </row>
    <row r="265" spans="1:18" x14ac:dyDescent="0.25">
      <c r="A265" t="s">
        <v>294</v>
      </c>
      <c r="B265" s="67">
        <v>82.09</v>
      </c>
      <c r="C265" s="67">
        <v>0</v>
      </c>
      <c r="D265" s="67">
        <v>0</v>
      </c>
      <c r="E265" s="67">
        <v>0</v>
      </c>
      <c r="F265" s="68">
        <v>1</v>
      </c>
      <c r="G265" s="1" t="s">
        <v>637</v>
      </c>
      <c r="H265" s="69">
        <v>45464</v>
      </c>
      <c r="I265" s="32">
        <v>0</v>
      </c>
      <c r="J265" s="69">
        <v>45470</v>
      </c>
      <c r="K265" s="32"/>
      <c r="L265" t="s">
        <v>77</v>
      </c>
      <c r="M265" s="28">
        <v>82.09</v>
      </c>
      <c r="N265" s="1" t="s">
        <v>70</v>
      </c>
      <c r="O265" s="32">
        <v>1282</v>
      </c>
      <c r="P265" s="69">
        <v>45470</v>
      </c>
      <c r="R265" s="32" t="s">
        <v>295</v>
      </c>
    </row>
    <row r="266" spans="1:18" x14ac:dyDescent="0.25">
      <c r="A266" t="s">
        <v>330</v>
      </c>
      <c r="B266" s="67">
        <v>69.59</v>
      </c>
      <c r="C266" s="67">
        <v>0</v>
      </c>
      <c r="D266" s="67">
        <v>0</v>
      </c>
      <c r="E266" s="67">
        <v>0</v>
      </c>
      <c r="F266" s="68">
        <v>1</v>
      </c>
      <c r="G266" s="1" t="s">
        <v>638</v>
      </c>
      <c r="H266" s="69">
        <v>45457</v>
      </c>
      <c r="I266" s="32">
        <v>0</v>
      </c>
      <c r="J266" s="69">
        <v>45470</v>
      </c>
      <c r="K266" s="32"/>
      <c r="L266" t="s">
        <v>308</v>
      </c>
      <c r="M266" s="28">
        <v>69.59</v>
      </c>
      <c r="N266" s="1" t="s">
        <v>331</v>
      </c>
      <c r="O266" s="32">
        <v>1286</v>
      </c>
      <c r="P266" s="69">
        <v>45470</v>
      </c>
      <c r="R266" s="32" t="s">
        <v>263</v>
      </c>
    </row>
    <row r="267" spans="1:18" x14ac:dyDescent="0.25">
      <c r="A267" t="s">
        <v>330</v>
      </c>
      <c r="B267" s="67">
        <v>5.24</v>
      </c>
      <c r="C267" s="67">
        <v>0</v>
      </c>
      <c r="D267" s="67">
        <v>0</v>
      </c>
      <c r="E267" s="67">
        <v>0</v>
      </c>
      <c r="F267" s="68">
        <v>1</v>
      </c>
      <c r="G267" s="1" t="s">
        <v>638</v>
      </c>
      <c r="H267" s="69">
        <v>45457</v>
      </c>
      <c r="I267" s="32">
        <v>0</v>
      </c>
      <c r="J267" s="69">
        <v>45470</v>
      </c>
      <c r="K267" s="32"/>
      <c r="L267" t="s">
        <v>308</v>
      </c>
      <c r="M267" s="28">
        <v>5.24</v>
      </c>
      <c r="N267" s="1" t="s">
        <v>332</v>
      </c>
      <c r="O267" s="32">
        <v>1286</v>
      </c>
      <c r="P267" s="69">
        <v>45470</v>
      </c>
      <c r="R267" s="32" t="s">
        <v>295</v>
      </c>
    </row>
    <row r="268" spans="1:18" x14ac:dyDescent="0.25">
      <c r="A268" t="s">
        <v>315</v>
      </c>
      <c r="B268" s="67">
        <v>1.56</v>
      </c>
      <c r="C268" s="67">
        <v>0</v>
      </c>
      <c r="D268" s="67">
        <v>0</v>
      </c>
      <c r="E268" s="67">
        <v>0</v>
      </c>
      <c r="F268" s="68">
        <v>1</v>
      </c>
      <c r="G268" s="1" t="s">
        <v>638</v>
      </c>
      <c r="H268" s="69">
        <v>45457</v>
      </c>
      <c r="I268" s="32">
        <v>0</v>
      </c>
      <c r="J268" s="69">
        <v>45470</v>
      </c>
      <c r="K268" s="32"/>
      <c r="L268" t="s">
        <v>308</v>
      </c>
      <c r="M268" s="28">
        <v>1.56</v>
      </c>
      <c r="N268" s="1" t="s">
        <v>333</v>
      </c>
      <c r="O268" s="32">
        <v>1286</v>
      </c>
      <c r="P268" s="69">
        <v>45470</v>
      </c>
      <c r="R268" s="32" t="s">
        <v>260</v>
      </c>
    </row>
    <row r="269" spans="1:18" x14ac:dyDescent="0.25">
      <c r="A269" t="s">
        <v>296</v>
      </c>
      <c r="B269" s="67">
        <v>959.34</v>
      </c>
      <c r="C269" s="67">
        <v>0</v>
      </c>
      <c r="D269" s="67">
        <v>0</v>
      </c>
      <c r="E269" s="67">
        <v>0</v>
      </c>
      <c r="F269" s="68">
        <v>1</v>
      </c>
      <c r="G269" s="1" t="s">
        <v>639</v>
      </c>
      <c r="H269" s="69">
        <v>45471</v>
      </c>
      <c r="I269" s="32">
        <v>0</v>
      </c>
      <c r="J269" s="69">
        <v>45471</v>
      </c>
      <c r="K269" s="32"/>
      <c r="L269" t="s">
        <v>66</v>
      </c>
      <c r="M269" s="28">
        <v>959.34</v>
      </c>
      <c r="N269" s="1" t="s">
        <v>63</v>
      </c>
      <c r="O269" s="32">
        <v>1302</v>
      </c>
      <c r="P269" s="69">
        <v>45471</v>
      </c>
      <c r="R269" s="32" t="s">
        <v>263</v>
      </c>
    </row>
    <row r="270" spans="1:18" x14ac:dyDescent="0.25">
      <c r="A270" t="s">
        <v>324</v>
      </c>
      <c r="B270" s="67">
        <v>0.13</v>
      </c>
      <c r="C270" s="67">
        <v>0</v>
      </c>
      <c r="D270" s="67">
        <v>0</v>
      </c>
      <c r="E270" s="67">
        <v>0</v>
      </c>
      <c r="F270" s="68">
        <v>1</v>
      </c>
      <c r="G270" s="1" t="s">
        <v>640</v>
      </c>
      <c r="H270" s="69">
        <v>45457</v>
      </c>
      <c r="I270" s="32">
        <v>0</v>
      </c>
      <c r="J270" s="69">
        <v>45470</v>
      </c>
      <c r="K270" s="32"/>
      <c r="L270" t="s">
        <v>308</v>
      </c>
      <c r="M270" s="28">
        <v>0.13</v>
      </c>
      <c r="N270" s="1" t="s">
        <v>329</v>
      </c>
      <c r="O270" s="32">
        <v>1286</v>
      </c>
      <c r="P270" s="69">
        <v>45470</v>
      </c>
      <c r="R270" s="32" t="s">
        <v>298</v>
      </c>
    </row>
    <row r="271" spans="1:18" x14ac:dyDescent="0.25">
      <c r="A271" t="s">
        <v>303</v>
      </c>
      <c r="B271" s="67">
        <v>15574.39</v>
      </c>
      <c r="C271" s="67">
        <v>0</v>
      </c>
      <c r="D271" s="67">
        <v>0</v>
      </c>
      <c r="E271" s="67">
        <v>0</v>
      </c>
      <c r="F271" s="68">
        <v>1</v>
      </c>
      <c r="G271" s="1" t="s">
        <v>641</v>
      </c>
      <c r="H271" s="69">
        <v>45457</v>
      </c>
      <c r="I271" s="32">
        <v>0</v>
      </c>
      <c r="J271" s="69">
        <v>45470</v>
      </c>
      <c r="K271" s="32"/>
      <c r="L271" t="s">
        <v>72</v>
      </c>
      <c r="M271" s="28">
        <v>15574.39</v>
      </c>
      <c r="N271" s="1" t="s">
        <v>73</v>
      </c>
      <c r="O271" s="32">
        <v>1281</v>
      </c>
      <c r="P271" s="69">
        <v>45470</v>
      </c>
      <c r="R271" s="32" t="s">
        <v>263</v>
      </c>
    </row>
    <row r="272" spans="1:18" x14ac:dyDescent="0.25">
      <c r="A272" t="s">
        <v>303</v>
      </c>
      <c r="B272" s="67">
        <v>800.71</v>
      </c>
      <c r="C272" s="67">
        <v>0</v>
      </c>
      <c r="D272" s="67">
        <v>0</v>
      </c>
      <c r="E272" s="67">
        <v>0</v>
      </c>
      <c r="F272" s="68">
        <v>1</v>
      </c>
      <c r="G272" s="1" t="s">
        <v>641</v>
      </c>
      <c r="H272" s="69">
        <v>45457</v>
      </c>
      <c r="I272" s="32">
        <v>0</v>
      </c>
      <c r="J272" s="69">
        <v>45470</v>
      </c>
      <c r="K272" s="32"/>
      <c r="L272" t="s">
        <v>72</v>
      </c>
      <c r="M272" s="28">
        <v>800.71</v>
      </c>
      <c r="N272" s="1" t="s">
        <v>74</v>
      </c>
      <c r="O272" s="32">
        <v>1281</v>
      </c>
      <c r="P272" s="69">
        <v>45470</v>
      </c>
      <c r="R272" s="32" t="s">
        <v>295</v>
      </c>
    </row>
    <row r="273" spans="1:18" x14ac:dyDescent="0.25">
      <c r="A273" t="s">
        <v>303</v>
      </c>
      <c r="B273" s="67">
        <v>471.4</v>
      </c>
      <c r="C273" s="67">
        <v>0</v>
      </c>
      <c r="D273" s="67">
        <v>0</v>
      </c>
      <c r="E273" s="67">
        <v>0</v>
      </c>
      <c r="F273" s="68">
        <v>1</v>
      </c>
      <c r="G273" s="1" t="s">
        <v>641</v>
      </c>
      <c r="H273" s="69">
        <v>45457</v>
      </c>
      <c r="I273" s="32">
        <v>0</v>
      </c>
      <c r="J273" s="69">
        <v>45470</v>
      </c>
      <c r="K273" s="32"/>
      <c r="L273" t="s">
        <v>72</v>
      </c>
      <c r="M273" s="28">
        <v>471.4</v>
      </c>
      <c r="N273" s="1" t="s">
        <v>75</v>
      </c>
      <c r="O273" s="32">
        <v>1281</v>
      </c>
      <c r="P273" s="69">
        <v>45470</v>
      </c>
      <c r="R273" s="32" t="s">
        <v>260</v>
      </c>
    </row>
    <row r="274" spans="1:18" x14ac:dyDescent="0.25">
      <c r="A274" t="s">
        <v>374</v>
      </c>
      <c r="B274" s="67">
        <v>2092.7800000000002</v>
      </c>
      <c r="C274" s="67">
        <v>0</v>
      </c>
      <c r="D274" s="67">
        <v>0</v>
      </c>
      <c r="E274" s="67">
        <v>0</v>
      </c>
      <c r="F274" s="68">
        <v>1</v>
      </c>
      <c r="G274" s="1" t="s">
        <v>642</v>
      </c>
      <c r="H274" s="69">
        <v>45470</v>
      </c>
      <c r="I274" s="32">
        <v>0</v>
      </c>
      <c r="J274" s="69">
        <v>45471</v>
      </c>
      <c r="K274" s="32">
        <v>2024074</v>
      </c>
      <c r="L274" t="s">
        <v>391</v>
      </c>
      <c r="M274" s="28">
        <v>2092.7800000000002</v>
      </c>
      <c r="N274" s="1" t="s">
        <v>392</v>
      </c>
      <c r="O274" s="32">
        <v>1304</v>
      </c>
      <c r="P274" s="69">
        <v>45471</v>
      </c>
      <c r="Q274" t="s">
        <v>374</v>
      </c>
      <c r="R274" s="32" t="s">
        <v>263</v>
      </c>
    </row>
    <row r="275" spans="1:18" x14ac:dyDescent="0.25">
      <c r="A275" t="s">
        <v>296</v>
      </c>
      <c r="B275" s="67">
        <v>489.17</v>
      </c>
      <c r="C275" s="67">
        <v>0</v>
      </c>
      <c r="D275" s="67">
        <v>0</v>
      </c>
      <c r="E275" s="67">
        <v>0</v>
      </c>
      <c r="F275" s="68">
        <v>1</v>
      </c>
      <c r="G275" s="1" t="s">
        <v>643</v>
      </c>
      <c r="H275" s="69">
        <v>45457</v>
      </c>
      <c r="I275" s="32">
        <v>0</v>
      </c>
      <c r="J275" s="69">
        <v>45456</v>
      </c>
      <c r="K275" s="32"/>
      <c r="L275" t="s">
        <v>66</v>
      </c>
      <c r="M275" s="28">
        <v>489.17</v>
      </c>
      <c r="N275" s="1" t="s">
        <v>184</v>
      </c>
      <c r="O275" s="32">
        <v>1268</v>
      </c>
      <c r="P275" s="69">
        <v>45456</v>
      </c>
      <c r="R275" s="32" t="s">
        <v>298</v>
      </c>
    </row>
    <row r="276" spans="1:18" x14ac:dyDescent="0.25">
      <c r="A276" t="s">
        <v>264</v>
      </c>
      <c r="B276" s="67">
        <v>4118.59</v>
      </c>
      <c r="C276" s="67">
        <v>0</v>
      </c>
      <c r="D276" s="67">
        <v>0</v>
      </c>
      <c r="E276" s="67">
        <v>0</v>
      </c>
      <c r="F276" s="68">
        <v>1</v>
      </c>
      <c r="G276" s="1" t="s">
        <v>644</v>
      </c>
      <c r="H276" s="69">
        <v>45457</v>
      </c>
      <c r="I276" s="32">
        <v>0</v>
      </c>
      <c r="J276" s="69">
        <v>45456</v>
      </c>
      <c r="K276" s="32"/>
      <c r="L276" t="s">
        <v>66</v>
      </c>
      <c r="M276" s="28">
        <v>4118.59</v>
      </c>
      <c r="N276" s="1" t="s">
        <v>61</v>
      </c>
      <c r="O276" s="32">
        <v>1269</v>
      </c>
      <c r="P276" s="69">
        <v>45456</v>
      </c>
      <c r="R276" s="32" t="s">
        <v>263</v>
      </c>
    </row>
    <row r="277" spans="1:18" x14ac:dyDescent="0.25">
      <c r="A277" t="s">
        <v>294</v>
      </c>
      <c r="B277" s="67">
        <v>214.12</v>
      </c>
      <c r="C277" s="67">
        <v>0</v>
      </c>
      <c r="D277" s="67">
        <v>0</v>
      </c>
      <c r="E277" s="67">
        <v>0</v>
      </c>
      <c r="F277" s="68">
        <v>1</v>
      </c>
      <c r="G277" s="1" t="s">
        <v>644</v>
      </c>
      <c r="H277" s="69">
        <v>45457</v>
      </c>
      <c r="I277" s="32">
        <v>0</v>
      </c>
      <c r="J277" s="69">
        <v>45456</v>
      </c>
      <c r="K277" s="32"/>
      <c r="L277" t="s">
        <v>66</v>
      </c>
      <c r="M277" s="28">
        <v>214.12</v>
      </c>
      <c r="N277" s="1" t="s">
        <v>70</v>
      </c>
      <c r="O277" s="32">
        <v>1269</v>
      </c>
      <c r="P277" s="69">
        <v>45456</v>
      </c>
      <c r="R277" s="32" t="s">
        <v>295</v>
      </c>
    </row>
    <row r="278" spans="1:18" x14ac:dyDescent="0.25">
      <c r="A278" t="s">
        <v>265</v>
      </c>
      <c r="B278" s="67">
        <v>54.66</v>
      </c>
      <c r="C278" s="67">
        <v>0</v>
      </c>
      <c r="D278" s="67">
        <v>0</v>
      </c>
      <c r="E278" s="67">
        <v>0</v>
      </c>
      <c r="F278" s="68">
        <v>1</v>
      </c>
      <c r="G278" s="1" t="s">
        <v>644</v>
      </c>
      <c r="H278" s="69">
        <v>45457</v>
      </c>
      <c r="I278" s="32">
        <v>0</v>
      </c>
      <c r="J278" s="69">
        <v>45456</v>
      </c>
      <c r="K278" s="32"/>
      <c r="L278" t="s">
        <v>66</v>
      </c>
      <c r="M278" s="28">
        <v>54.66</v>
      </c>
      <c r="N278" s="1" t="s">
        <v>62</v>
      </c>
      <c r="O278" s="32">
        <v>1269</v>
      </c>
      <c r="P278" s="69">
        <v>45456</v>
      </c>
      <c r="R278" s="32" t="s">
        <v>260</v>
      </c>
    </row>
    <row r="279" spans="1:18" x14ac:dyDescent="0.25">
      <c r="A279" t="s">
        <v>264</v>
      </c>
      <c r="B279" s="67">
        <v>4118.58</v>
      </c>
      <c r="C279" s="67">
        <v>0</v>
      </c>
      <c r="D279" s="67">
        <v>0</v>
      </c>
      <c r="E279" s="67">
        <v>0</v>
      </c>
      <c r="F279" s="68">
        <v>1</v>
      </c>
      <c r="G279" s="1" t="s">
        <v>645</v>
      </c>
      <c r="H279" s="69">
        <v>45470</v>
      </c>
      <c r="I279" s="32">
        <v>0</v>
      </c>
      <c r="J279" s="69">
        <v>45470</v>
      </c>
      <c r="K279" s="32"/>
      <c r="L279" t="s">
        <v>66</v>
      </c>
      <c r="M279" s="28">
        <v>4118.58</v>
      </c>
      <c r="N279" s="1" t="s">
        <v>61</v>
      </c>
      <c r="O279" s="32">
        <v>1279</v>
      </c>
      <c r="P279" s="69">
        <v>45470</v>
      </c>
      <c r="R279" s="32" t="s">
        <v>263</v>
      </c>
    </row>
    <row r="280" spans="1:18" x14ac:dyDescent="0.25">
      <c r="A280" t="s">
        <v>294</v>
      </c>
      <c r="B280" s="67">
        <v>214.12</v>
      </c>
      <c r="C280" s="67">
        <v>0</v>
      </c>
      <c r="D280" s="67">
        <v>0</v>
      </c>
      <c r="E280" s="67">
        <v>0</v>
      </c>
      <c r="F280" s="68">
        <v>1</v>
      </c>
      <c r="G280" s="1" t="s">
        <v>645</v>
      </c>
      <c r="H280" s="69">
        <v>45470</v>
      </c>
      <c r="I280" s="32">
        <v>0</v>
      </c>
      <c r="J280" s="69">
        <v>45470</v>
      </c>
      <c r="K280" s="32"/>
      <c r="L280" t="s">
        <v>66</v>
      </c>
      <c r="M280" s="28">
        <v>214.12</v>
      </c>
      <c r="N280" s="1" t="s">
        <v>70</v>
      </c>
      <c r="O280" s="32">
        <v>1279</v>
      </c>
      <c r="P280" s="69">
        <v>45470</v>
      </c>
      <c r="R280" s="32" t="s">
        <v>295</v>
      </c>
    </row>
    <row r="281" spans="1:18" x14ac:dyDescent="0.25">
      <c r="A281" t="s">
        <v>265</v>
      </c>
      <c r="B281" s="67">
        <v>54.67</v>
      </c>
      <c r="C281" s="67">
        <v>0</v>
      </c>
      <c r="D281" s="67">
        <v>0</v>
      </c>
      <c r="E281" s="67">
        <v>0</v>
      </c>
      <c r="F281" s="68">
        <v>1</v>
      </c>
      <c r="G281" s="1" t="s">
        <v>645</v>
      </c>
      <c r="H281" s="69">
        <v>45470</v>
      </c>
      <c r="I281" s="32">
        <v>0</v>
      </c>
      <c r="J281" s="69">
        <v>45470</v>
      </c>
      <c r="K281" s="32"/>
      <c r="L281" t="s">
        <v>66</v>
      </c>
      <c r="M281" s="28">
        <v>54.67</v>
      </c>
      <c r="N281" s="1" t="s">
        <v>62</v>
      </c>
      <c r="O281" s="32">
        <v>1279</v>
      </c>
      <c r="P281" s="69">
        <v>45470</v>
      </c>
      <c r="R281" s="32" t="s">
        <v>260</v>
      </c>
    </row>
    <row r="282" spans="1:18" x14ac:dyDescent="0.25">
      <c r="A282" t="s">
        <v>330</v>
      </c>
      <c r="B282" s="67">
        <v>69.59</v>
      </c>
      <c r="C282" s="67">
        <v>0</v>
      </c>
      <c r="D282" s="67">
        <v>0</v>
      </c>
      <c r="E282" s="67">
        <v>0</v>
      </c>
      <c r="F282" s="68">
        <v>1</v>
      </c>
      <c r="G282" s="1" t="s">
        <v>646</v>
      </c>
      <c r="H282" s="69">
        <v>45470</v>
      </c>
      <c r="I282" s="32">
        <v>0</v>
      </c>
      <c r="J282" s="69">
        <v>45470</v>
      </c>
      <c r="K282" s="32"/>
      <c r="L282" t="s">
        <v>308</v>
      </c>
      <c r="M282" s="28">
        <v>69.59</v>
      </c>
      <c r="N282" s="1" t="s">
        <v>331</v>
      </c>
      <c r="O282" s="32">
        <v>1286</v>
      </c>
      <c r="P282" s="69">
        <v>45470</v>
      </c>
      <c r="R282" s="32" t="s">
        <v>263</v>
      </c>
    </row>
    <row r="283" spans="1:18" x14ac:dyDescent="0.25">
      <c r="A283" t="s">
        <v>330</v>
      </c>
      <c r="B283" s="67">
        <v>5.24</v>
      </c>
      <c r="C283" s="67">
        <v>0</v>
      </c>
      <c r="D283" s="67">
        <v>0</v>
      </c>
      <c r="E283" s="67">
        <v>0</v>
      </c>
      <c r="F283" s="68">
        <v>1</v>
      </c>
      <c r="G283" s="1" t="s">
        <v>646</v>
      </c>
      <c r="H283" s="69">
        <v>45470</v>
      </c>
      <c r="I283" s="32">
        <v>0</v>
      </c>
      <c r="J283" s="69">
        <v>45470</v>
      </c>
      <c r="K283" s="32"/>
      <c r="L283" t="s">
        <v>308</v>
      </c>
      <c r="M283" s="28">
        <v>5.24</v>
      </c>
      <c r="N283" s="1" t="s">
        <v>332</v>
      </c>
      <c r="O283" s="32">
        <v>1286</v>
      </c>
      <c r="P283" s="69">
        <v>45470</v>
      </c>
      <c r="R283" s="32" t="s">
        <v>295</v>
      </c>
    </row>
    <row r="284" spans="1:18" x14ac:dyDescent="0.25">
      <c r="A284" t="s">
        <v>315</v>
      </c>
      <c r="B284" s="67">
        <v>1.56</v>
      </c>
      <c r="C284" s="67">
        <v>0</v>
      </c>
      <c r="D284" s="67">
        <v>0</v>
      </c>
      <c r="E284" s="67">
        <v>0</v>
      </c>
      <c r="F284" s="68">
        <v>1</v>
      </c>
      <c r="G284" s="1" t="s">
        <v>646</v>
      </c>
      <c r="H284" s="69">
        <v>45470</v>
      </c>
      <c r="I284" s="32">
        <v>0</v>
      </c>
      <c r="J284" s="69">
        <v>45470</v>
      </c>
      <c r="K284" s="32"/>
      <c r="L284" t="s">
        <v>308</v>
      </c>
      <c r="M284" s="28">
        <v>1.56</v>
      </c>
      <c r="N284" s="1" t="s">
        <v>333</v>
      </c>
      <c r="O284" s="32">
        <v>1286</v>
      </c>
      <c r="P284" s="69">
        <v>45470</v>
      </c>
      <c r="R284" s="32" t="s">
        <v>260</v>
      </c>
    </row>
    <row r="285" spans="1:18" x14ac:dyDescent="0.25">
      <c r="A285" t="s">
        <v>303</v>
      </c>
      <c r="B285" s="67">
        <v>901.57</v>
      </c>
      <c r="C285" s="67">
        <v>0</v>
      </c>
      <c r="D285" s="67">
        <v>0</v>
      </c>
      <c r="E285" s="67">
        <v>0</v>
      </c>
      <c r="F285" s="68">
        <v>1</v>
      </c>
      <c r="G285" s="1" t="s">
        <v>647</v>
      </c>
      <c r="H285" s="69">
        <v>45470</v>
      </c>
      <c r="I285" s="32">
        <v>0</v>
      </c>
      <c r="J285" s="69">
        <v>45470</v>
      </c>
      <c r="K285" s="32"/>
      <c r="L285" t="s">
        <v>72</v>
      </c>
      <c r="M285" s="28">
        <v>901.57</v>
      </c>
      <c r="N285" s="1" t="s">
        <v>186</v>
      </c>
      <c r="O285" s="32">
        <v>1281</v>
      </c>
      <c r="P285" s="69">
        <v>45470</v>
      </c>
      <c r="R285" s="32" t="s">
        <v>298</v>
      </c>
    </row>
    <row r="286" spans="1:18" x14ac:dyDescent="0.25">
      <c r="A286" t="s">
        <v>335</v>
      </c>
      <c r="B286" s="67">
        <v>1622.21</v>
      </c>
      <c r="C286" s="67">
        <v>0</v>
      </c>
      <c r="D286" s="67">
        <v>0</v>
      </c>
      <c r="E286" s="67">
        <v>0</v>
      </c>
      <c r="F286" s="68">
        <v>1</v>
      </c>
      <c r="G286" s="1" t="s">
        <v>648</v>
      </c>
      <c r="H286" s="69">
        <v>45470</v>
      </c>
      <c r="I286" s="32">
        <v>0</v>
      </c>
      <c r="J286" s="69">
        <v>45470</v>
      </c>
      <c r="K286" s="32"/>
      <c r="L286" t="s">
        <v>78</v>
      </c>
      <c r="M286" s="28">
        <v>1622.21</v>
      </c>
      <c r="N286" s="1" t="s">
        <v>79</v>
      </c>
      <c r="O286" s="32">
        <v>1284</v>
      </c>
      <c r="P286" s="69">
        <v>45470</v>
      </c>
      <c r="R286" s="32" t="s">
        <v>263</v>
      </c>
    </row>
    <row r="287" spans="1:18" x14ac:dyDescent="0.25">
      <c r="A287" t="s">
        <v>335</v>
      </c>
      <c r="B287" s="67">
        <v>83.26</v>
      </c>
      <c r="C287" s="67">
        <v>0</v>
      </c>
      <c r="D287" s="67">
        <v>0</v>
      </c>
      <c r="E287" s="67">
        <v>0</v>
      </c>
      <c r="F287" s="68">
        <v>1</v>
      </c>
      <c r="G287" s="1" t="s">
        <v>648</v>
      </c>
      <c r="H287" s="69">
        <v>45470</v>
      </c>
      <c r="I287" s="32">
        <v>0</v>
      </c>
      <c r="J287" s="69">
        <v>45470</v>
      </c>
      <c r="K287" s="32"/>
      <c r="L287" t="s">
        <v>78</v>
      </c>
      <c r="M287" s="28">
        <v>83.26</v>
      </c>
      <c r="N287" s="1" t="s">
        <v>80</v>
      </c>
      <c r="O287" s="32">
        <v>1284</v>
      </c>
      <c r="P287" s="69">
        <v>45470</v>
      </c>
      <c r="R287" s="32" t="s">
        <v>295</v>
      </c>
    </row>
    <row r="288" spans="1:18" x14ac:dyDescent="0.25">
      <c r="A288" t="s">
        <v>335</v>
      </c>
      <c r="B288" s="67">
        <v>49.01</v>
      </c>
      <c r="C288" s="67">
        <v>0</v>
      </c>
      <c r="D288" s="67">
        <v>0</v>
      </c>
      <c r="E288" s="67">
        <v>0</v>
      </c>
      <c r="F288" s="68">
        <v>1</v>
      </c>
      <c r="G288" s="1" t="s">
        <v>648</v>
      </c>
      <c r="H288" s="69">
        <v>45470</v>
      </c>
      <c r="I288" s="32">
        <v>0</v>
      </c>
      <c r="J288" s="69">
        <v>45470</v>
      </c>
      <c r="K288" s="32"/>
      <c r="L288" t="s">
        <v>78</v>
      </c>
      <c r="M288" s="28">
        <v>49.01</v>
      </c>
      <c r="N288" s="1" t="s">
        <v>81</v>
      </c>
      <c r="O288" s="32">
        <v>1284</v>
      </c>
      <c r="P288" s="69">
        <v>45470</v>
      </c>
      <c r="R288" s="32" t="s">
        <v>260</v>
      </c>
    </row>
    <row r="289" spans="1:18" x14ac:dyDescent="0.25">
      <c r="A289" t="s">
        <v>299</v>
      </c>
      <c r="B289" s="67">
        <v>1568.04</v>
      </c>
      <c r="C289" s="67">
        <v>0</v>
      </c>
      <c r="D289" s="67">
        <v>0</v>
      </c>
      <c r="E289" s="67">
        <v>0</v>
      </c>
      <c r="F289" s="68">
        <v>1</v>
      </c>
      <c r="G289" s="1" t="s">
        <v>649</v>
      </c>
      <c r="H289" s="69">
        <v>45470</v>
      </c>
      <c r="I289" s="32">
        <v>0</v>
      </c>
      <c r="J289" s="69">
        <v>45470</v>
      </c>
      <c r="K289" s="32"/>
      <c r="L289" t="s">
        <v>66</v>
      </c>
      <c r="M289" s="28">
        <v>1568.04</v>
      </c>
      <c r="N289" s="1" t="s">
        <v>67</v>
      </c>
      <c r="O289" s="32">
        <v>1279</v>
      </c>
      <c r="P289" s="69">
        <v>45470</v>
      </c>
      <c r="R289" s="32" t="s">
        <v>263</v>
      </c>
    </row>
    <row r="290" spans="1:18" x14ac:dyDescent="0.25">
      <c r="A290" t="s">
        <v>299</v>
      </c>
      <c r="B290" s="67">
        <v>80.48</v>
      </c>
      <c r="C290" s="67">
        <v>0</v>
      </c>
      <c r="D290" s="67">
        <v>0</v>
      </c>
      <c r="E290" s="67">
        <v>0</v>
      </c>
      <c r="F290" s="68">
        <v>1</v>
      </c>
      <c r="G290" s="1" t="s">
        <v>649</v>
      </c>
      <c r="H290" s="69">
        <v>45470</v>
      </c>
      <c r="I290" s="32">
        <v>0</v>
      </c>
      <c r="J290" s="69">
        <v>45470</v>
      </c>
      <c r="K290" s="32"/>
      <c r="L290" t="s">
        <v>66</v>
      </c>
      <c r="M290" s="28">
        <v>80.48</v>
      </c>
      <c r="N290" s="1" t="s">
        <v>68</v>
      </c>
      <c r="O290" s="32">
        <v>1279</v>
      </c>
      <c r="P290" s="69">
        <v>45470</v>
      </c>
      <c r="R290" s="32" t="s">
        <v>295</v>
      </c>
    </row>
    <row r="291" spans="1:18" x14ac:dyDescent="0.25">
      <c r="A291" t="s">
        <v>297</v>
      </c>
      <c r="B291" s="67">
        <v>47.4</v>
      </c>
      <c r="C291" s="67">
        <v>0</v>
      </c>
      <c r="D291" s="67">
        <v>0</v>
      </c>
      <c r="E291" s="67">
        <v>0</v>
      </c>
      <c r="F291" s="68">
        <v>1</v>
      </c>
      <c r="G291" s="1" t="s">
        <v>649</v>
      </c>
      <c r="H291" s="69">
        <v>45470</v>
      </c>
      <c r="I291" s="32">
        <v>0</v>
      </c>
      <c r="J291" s="69">
        <v>45470</v>
      </c>
      <c r="K291" s="32"/>
      <c r="L291" t="s">
        <v>66</v>
      </c>
      <c r="M291" s="28">
        <v>47.4</v>
      </c>
      <c r="N291" s="1" t="s">
        <v>69</v>
      </c>
      <c r="O291" s="32">
        <v>1279</v>
      </c>
      <c r="P291" s="69">
        <v>45470</v>
      </c>
      <c r="R291" s="32" t="s">
        <v>260</v>
      </c>
    </row>
    <row r="292" spans="1:18" x14ac:dyDescent="0.25">
      <c r="A292" t="s">
        <v>296</v>
      </c>
      <c r="B292" s="67">
        <v>33513.99</v>
      </c>
      <c r="C292" s="67">
        <v>0</v>
      </c>
      <c r="D292" s="67">
        <v>0</v>
      </c>
      <c r="E292" s="67">
        <v>0</v>
      </c>
      <c r="F292" s="68">
        <v>1</v>
      </c>
      <c r="G292" s="1" t="s">
        <v>650</v>
      </c>
      <c r="H292" s="69">
        <v>45457</v>
      </c>
      <c r="I292" s="32">
        <v>0</v>
      </c>
      <c r="J292" s="69">
        <v>45456</v>
      </c>
      <c r="K292" s="32"/>
      <c r="L292" t="s">
        <v>66</v>
      </c>
      <c r="M292" s="28">
        <v>33513.99</v>
      </c>
      <c r="N292" s="1" t="s">
        <v>63</v>
      </c>
      <c r="O292" s="32">
        <v>1268</v>
      </c>
      <c r="P292" s="69">
        <v>45456</v>
      </c>
      <c r="R292" s="32" t="s">
        <v>263</v>
      </c>
    </row>
    <row r="293" spans="1:18" x14ac:dyDescent="0.25">
      <c r="A293" t="s">
        <v>296</v>
      </c>
      <c r="B293" s="67">
        <v>1555.43</v>
      </c>
      <c r="C293" s="67">
        <v>0</v>
      </c>
      <c r="D293" s="67">
        <v>0</v>
      </c>
      <c r="E293" s="67">
        <v>0</v>
      </c>
      <c r="F293" s="68">
        <v>1</v>
      </c>
      <c r="G293" s="1" t="s">
        <v>650</v>
      </c>
      <c r="H293" s="69">
        <v>45457</v>
      </c>
      <c r="I293" s="32">
        <v>0</v>
      </c>
      <c r="J293" s="69">
        <v>45456</v>
      </c>
      <c r="K293" s="32"/>
      <c r="L293" t="s">
        <v>66</v>
      </c>
      <c r="M293" s="28">
        <v>1555.43</v>
      </c>
      <c r="N293" s="1" t="s">
        <v>64</v>
      </c>
      <c r="O293" s="32">
        <v>1268</v>
      </c>
      <c r="P293" s="69">
        <v>45456</v>
      </c>
      <c r="R293" s="32" t="s">
        <v>295</v>
      </c>
    </row>
    <row r="294" spans="1:18" x14ac:dyDescent="0.25">
      <c r="A294" t="s">
        <v>296</v>
      </c>
      <c r="B294" s="67">
        <v>1175.7</v>
      </c>
      <c r="C294" s="67">
        <v>0</v>
      </c>
      <c r="D294" s="67">
        <v>0</v>
      </c>
      <c r="E294" s="67">
        <v>0</v>
      </c>
      <c r="F294" s="68">
        <v>1</v>
      </c>
      <c r="G294" s="1" t="s">
        <v>650</v>
      </c>
      <c r="H294" s="69">
        <v>45457</v>
      </c>
      <c r="I294" s="32">
        <v>0</v>
      </c>
      <c r="J294" s="69">
        <v>45456</v>
      </c>
      <c r="K294" s="32"/>
      <c r="L294" t="s">
        <v>66</v>
      </c>
      <c r="M294" s="28">
        <v>1175.7</v>
      </c>
      <c r="N294" s="1" t="s">
        <v>65</v>
      </c>
      <c r="O294" s="32">
        <v>1268</v>
      </c>
      <c r="P294" s="69">
        <v>45456</v>
      </c>
      <c r="R294" s="32" t="s">
        <v>260</v>
      </c>
    </row>
    <row r="295" spans="1:18" x14ac:dyDescent="0.25">
      <c r="A295" t="s">
        <v>264</v>
      </c>
      <c r="B295" s="67">
        <v>29.32</v>
      </c>
      <c r="C295" s="67">
        <v>0</v>
      </c>
      <c r="D295" s="67">
        <v>0</v>
      </c>
      <c r="E295" s="67">
        <v>0</v>
      </c>
      <c r="F295" s="68">
        <v>1</v>
      </c>
      <c r="G295" s="1" t="s">
        <v>651</v>
      </c>
      <c r="H295" s="69">
        <v>45471</v>
      </c>
      <c r="I295" s="32">
        <v>0</v>
      </c>
      <c r="J295" s="69">
        <v>45471</v>
      </c>
      <c r="K295" s="32"/>
      <c r="L295" t="s">
        <v>66</v>
      </c>
      <c r="M295" s="28">
        <v>29.32</v>
      </c>
      <c r="N295" s="1" t="s">
        <v>61</v>
      </c>
      <c r="O295" s="32">
        <v>1303</v>
      </c>
      <c r="P295" s="69">
        <v>45471</v>
      </c>
      <c r="R295" s="32" t="s">
        <v>263</v>
      </c>
    </row>
    <row r="296" spans="1:18" x14ac:dyDescent="0.25">
      <c r="A296" t="s">
        <v>326</v>
      </c>
      <c r="B296" s="67">
        <v>92.06</v>
      </c>
      <c r="C296" s="67">
        <v>0</v>
      </c>
      <c r="D296" s="67">
        <v>0</v>
      </c>
      <c r="E296" s="67">
        <v>0</v>
      </c>
      <c r="F296" s="68">
        <v>1</v>
      </c>
      <c r="G296" s="1" t="s">
        <v>652</v>
      </c>
      <c r="H296" s="69">
        <v>45457</v>
      </c>
      <c r="I296" s="32">
        <v>0</v>
      </c>
      <c r="J296" s="69">
        <v>45470</v>
      </c>
      <c r="K296" s="32"/>
      <c r="L296" t="s">
        <v>308</v>
      </c>
      <c r="M296" s="28">
        <v>92.06</v>
      </c>
      <c r="N296" s="1" t="s">
        <v>309</v>
      </c>
      <c r="O296" s="32">
        <v>1286</v>
      </c>
      <c r="P296" s="69">
        <v>45470</v>
      </c>
      <c r="R296" s="32" t="s">
        <v>263</v>
      </c>
    </row>
    <row r="297" spans="1:18" x14ac:dyDescent="0.25">
      <c r="A297" t="s">
        <v>326</v>
      </c>
      <c r="B297" s="67">
        <v>16.100000000000001</v>
      </c>
      <c r="C297" s="67">
        <v>0</v>
      </c>
      <c r="D297" s="67">
        <v>0</v>
      </c>
      <c r="E297" s="67">
        <v>0</v>
      </c>
      <c r="F297" s="68">
        <v>1</v>
      </c>
      <c r="G297" s="1" t="s">
        <v>652</v>
      </c>
      <c r="H297" s="69">
        <v>45457</v>
      </c>
      <c r="I297" s="32">
        <v>0</v>
      </c>
      <c r="J297" s="69">
        <v>45470</v>
      </c>
      <c r="K297" s="32"/>
      <c r="L297" t="s">
        <v>308</v>
      </c>
      <c r="M297" s="28">
        <v>16.100000000000001</v>
      </c>
      <c r="N297" s="1" t="s">
        <v>327</v>
      </c>
      <c r="O297" s="32">
        <v>1286</v>
      </c>
      <c r="P297" s="69">
        <v>45470</v>
      </c>
      <c r="R297" s="32" t="s">
        <v>295</v>
      </c>
    </row>
    <row r="298" spans="1:18" x14ac:dyDescent="0.25">
      <c r="A298" t="s">
        <v>315</v>
      </c>
      <c r="B298" s="67">
        <v>6.32</v>
      </c>
      <c r="C298" s="67">
        <v>0</v>
      </c>
      <c r="D298" s="67">
        <v>0</v>
      </c>
      <c r="E298" s="67">
        <v>0</v>
      </c>
      <c r="F298" s="68">
        <v>1</v>
      </c>
      <c r="G298" s="1" t="s">
        <v>652</v>
      </c>
      <c r="H298" s="69">
        <v>45457</v>
      </c>
      <c r="I298" s="32">
        <v>0</v>
      </c>
      <c r="J298" s="69">
        <v>45470</v>
      </c>
      <c r="K298" s="32"/>
      <c r="L298" t="s">
        <v>308</v>
      </c>
      <c r="M298" s="28">
        <v>6.32</v>
      </c>
      <c r="N298" s="1" t="s">
        <v>328</v>
      </c>
      <c r="O298" s="32">
        <v>1286</v>
      </c>
      <c r="P298" s="69">
        <v>45470</v>
      </c>
      <c r="R298" s="32" t="s">
        <v>260</v>
      </c>
    </row>
    <row r="299" spans="1:18" x14ac:dyDescent="0.25">
      <c r="A299" t="s">
        <v>326</v>
      </c>
      <c r="B299" s="67">
        <v>92.06</v>
      </c>
      <c r="C299" s="67">
        <v>0</v>
      </c>
      <c r="D299" s="67">
        <v>0</v>
      </c>
      <c r="E299" s="67">
        <v>0</v>
      </c>
      <c r="F299" s="68">
        <v>1</v>
      </c>
      <c r="G299" s="1" t="s">
        <v>653</v>
      </c>
      <c r="H299" s="69">
        <v>45470</v>
      </c>
      <c r="I299" s="32">
        <v>0</v>
      </c>
      <c r="J299" s="69">
        <v>45470</v>
      </c>
      <c r="K299" s="32"/>
      <c r="L299" t="s">
        <v>308</v>
      </c>
      <c r="M299" s="28">
        <v>92.06</v>
      </c>
      <c r="N299" s="1" t="s">
        <v>309</v>
      </c>
      <c r="O299" s="32">
        <v>1286</v>
      </c>
      <c r="P299" s="69">
        <v>45470</v>
      </c>
      <c r="R299" s="32" t="s">
        <v>263</v>
      </c>
    </row>
    <row r="300" spans="1:18" x14ac:dyDescent="0.25">
      <c r="A300" t="s">
        <v>326</v>
      </c>
      <c r="B300" s="67">
        <v>16.100000000000001</v>
      </c>
      <c r="C300" s="67">
        <v>0</v>
      </c>
      <c r="D300" s="67">
        <v>0</v>
      </c>
      <c r="E300" s="67">
        <v>0</v>
      </c>
      <c r="F300" s="68">
        <v>1</v>
      </c>
      <c r="G300" s="1" t="s">
        <v>653</v>
      </c>
      <c r="H300" s="69">
        <v>45470</v>
      </c>
      <c r="I300" s="32">
        <v>0</v>
      </c>
      <c r="J300" s="69">
        <v>45470</v>
      </c>
      <c r="K300" s="32"/>
      <c r="L300" t="s">
        <v>308</v>
      </c>
      <c r="M300" s="28">
        <v>16.100000000000001</v>
      </c>
      <c r="N300" s="1" t="s">
        <v>327</v>
      </c>
      <c r="O300" s="32">
        <v>1286</v>
      </c>
      <c r="P300" s="69">
        <v>45470</v>
      </c>
      <c r="R300" s="32" t="s">
        <v>295</v>
      </c>
    </row>
    <row r="301" spans="1:18" x14ac:dyDescent="0.25">
      <c r="A301" t="s">
        <v>315</v>
      </c>
      <c r="B301" s="67">
        <v>6.32</v>
      </c>
      <c r="C301" s="67">
        <v>0</v>
      </c>
      <c r="D301" s="67">
        <v>0</v>
      </c>
      <c r="E301" s="67">
        <v>0</v>
      </c>
      <c r="F301" s="68">
        <v>1</v>
      </c>
      <c r="G301" s="1" t="s">
        <v>653</v>
      </c>
      <c r="H301" s="69">
        <v>45470</v>
      </c>
      <c r="I301" s="32">
        <v>0</v>
      </c>
      <c r="J301" s="69">
        <v>45470</v>
      </c>
      <c r="K301" s="32"/>
      <c r="L301" t="s">
        <v>308</v>
      </c>
      <c r="M301" s="28">
        <v>6.32</v>
      </c>
      <c r="N301" s="1" t="s">
        <v>328</v>
      </c>
      <c r="O301" s="32">
        <v>1286</v>
      </c>
      <c r="P301" s="69">
        <v>45470</v>
      </c>
      <c r="R301" s="32" t="s">
        <v>260</v>
      </c>
    </row>
    <row r="302" spans="1:18" x14ac:dyDescent="0.25">
      <c r="A302" t="s">
        <v>312</v>
      </c>
      <c r="B302" s="67">
        <v>381.32</v>
      </c>
      <c r="C302" s="67">
        <v>0</v>
      </c>
      <c r="D302" s="67">
        <v>0</v>
      </c>
      <c r="E302" s="67">
        <v>0</v>
      </c>
      <c r="F302" s="68">
        <v>1</v>
      </c>
      <c r="G302" s="1" t="s">
        <v>654</v>
      </c>
      <c r="H302" s="69">
        <v>45457</v>
      </c>
      <c r="I302" s="32">
        <v>0</v>
      </c>
      <c r="J302" s="69">
        <v>45470</v>
      </c>
      <c r="K302" s="32"/>
      <c r="L302" t="s">
        <v>308</v>
      </c>
      <c r="M302" s="28">
        <v>381.32</v>
      </c>
      <c r="N302" s="1" t="s">
        <v>313</v>
      </c>
      <c r="O302" s="32">
        <v>1286</v>
      </c>
      <c r="P302" s="69">
        <v>45470</v>
      </c>
      <c r="R302" s="32" t="s">
        <v>263</v>
      </c>
    </row>
    <row r="303" spans="1:18" x14ac:dyDescent="0.25">
      <c r="A303" t="s">
        <v>312</v>
      </c>
      <c r="B303" s="67">
        <v>27.22</v>
      </c>
      <c r="C303" s="67">
        <v>0</v>
      </c>
      <c r="D303" s="67">
        <v>0</v>
      </c>
      <c r="E303" s="67">
        <v>0</v>
      </c>
      <c r="F303" s="68">
        <v>1</v>
      </c>
      <c r="G303" s="1" t="s">
        <v>654</v>
      </c>
      <c r="H303" s="69">
        <v>45457</v>
      </c>
      <c r="I303" s="32">
        <v>0</v>
      </c>
      <c r="J303" s="69">
        <v>45470</v>
      </c>
      <c r="K303" s="32"/>
      <c r="L303" t="s">
        <v>308</v>
      </c>
      <c r="M303" s="28">
        <v>27.22</v>
      </c>
      <c r="N303" s="1" t="s">
        <v>314</v>
      </c>
      <c r="O303" s="32">
        <v>1286</v>
      </c>
      <c r="P303" s="69">
        <v>45470</v>
      </c>
      <c r="R303" s="32" t="s">
        <v>295</v>
      </c>
    </row>
    <row r="304" spans="1:18" x14ac:dyDescent="0.25">
      <c r="A304" t="s">
        <v>315</v>
      </c>
      <c r="B304" s="67">
        <v>7.15</v>
      </c>
      <c r="C304" s="67">
        <v>0</v>
      </c>
      <c r="D304" s="67">
        <v>0</v>
      </c>
      <c r="E304" s="67">
        <v>0</v>
      </c>
      <c r="F304" s="68">
        <v>1</v>
      </c>
      <c r="G304" s="1" t="s">
        <v>654</v>
      </c>
      <c r="H304" s="69">
        <v>45457</v>
      </c>
      <c r="I304" s="32">
        <v>0</v>
      </c>
      <c r="J304" s="69">
        <v>45470</v>
      </c>
      <c r="K304" s="32"/>
      <c r="L304" t="s">
        <v>308</v>
      </c>
      <c r="M304" s="28">
        <v>7.15</v>
      </c>
      <c r="N304" s="1" t="s">
        <v>316</v>
      </c>
      <c r="O304" s="32">
        <v>1286</v>
      </c>
      <c r="P304" s="69">
        <v>45470</v>
      </c>
      <c r="R304" s="32" t="s">
        <v>260</v>
      </c>
    </row>
    <row r="305" spans="1:18" x14ac:dyDescent="0.25">
      <c r="A305" t="s">
        <v>315</v>
      </c>
      <c r="B305" s="67">
        <v>18.13</v>
      </c>
      <c r="C305" s="67">
        <v>0</v>
      </c>
      <c r="D305" s="67">
        <v>0</v>
      </c>
      <c r="E305" s="67">
        <v>0</v>
      </c>
      <c r="F305" s="68">
        <v>1</v>
      </c>
      <c r="G305" s="1" t="s">
        <v>655</v>
      </c>
      <c r="H305" s="69">
        <v>45470</v>
      </c>
      <c r="I305" s="32">
        <v>0</v>
      </c>
      <c r="J305" s="69">
        <v>45470</v>
      </c>
      <c r="K305" s="32"/>
      <c r="L305" t="s">
        <v>308</v>
      </c>
      <c r="M305" s="28">
        <v>18.13</v>
      </c>
      <c r="N305" s="1" t="s">
        <v>334</v>
      </c>
      <c r="O305" s="32">
        <v>1286</v>
      </c>
      <c r="P305" s="69">
        <v>45470</v>
      </c>
      <c r="R305" s="32" t="s">
        <v>298</v>
      </c>
    </row>
    <row r="306" spans="1:18" x14ac:dyDescent="0.25">
      <c r="A306" t="s">
        <v>297</v>
      </c>
      <c r="B306" s="67">
        <v>387.5</v>
      </c>
      <c r="C306" s="67">
        <v>0</v>
      </c>
      <c r="D306" s="67">
        <v>0</v>
      </c>
      <c r="E306" s="67">
        <v>0</v>
      </c>
      <c r="F306" s="68">
        <v>1</v>
      </c>
      <c r="G306" s="1" t="s">
        <v>656</v>
      </c>
      <c r="H306" s="69">
        <v>45470</v>
      </c>
      <c r="I306" s="32">
        <v>0</v>
      </c>
      <c r="J306" s="69">
        <v>45470</v>
      </c>
      <c r="K306" s="32"/>
      <c r="L306" t="s">
        <v>66</v>
      </c>
      <c r="M306" s="28">
        <v>387.5</v>
      </c>
      <c r="N306" s="1" t="s">
        <v>185</v>
      </c>
      <c r="O306" s="32">
        <v>1279</v>
      </c>
      <c r="P306" s="69">
        <v>45470</v>
      </c>
      <c r="R306" s="32" t="s">
        <v>298</v>
      </c>
    </row>
    <row r="307" spans="1:18" x14ac:dyDescent="0.25">
      <c r="A307" t="s">
        <v>335</v>
      </c>
      <c r="B307" s="67">
        <v>1123.3900000000001</v>
      </c>
      <c r="C307" s="67">
        <v>0</v>
      </c>
      <c r="D307" s="67">
        <v>0</v>
      </c>
      <c r="E307" s="67">
        <v>0</v>
      </c>
      <c r="F307" s="68">
        <v>1</v>
      </c>
      <c r="G307" s="1" t="s">
        <v>657</v>
      </c>
      <c r="H307" s="69">
        <v>45464</v>
      </c>
      <c r="I307" s="32">
        <v>0</v>
      </c>
      <c r="J307" s="69">
        <v>45470</v>
      </c>
      <c r="K307" s="32"/>
      <c r="L307" t="s">
        <v>78</v>
      </c>
      <c r="M307" s="28">
        <v>1123.3900000000001</v>
      </c>
      <c r="N307" s="1" t="s">
        <v>79</v>
      </c>
      <c r="O307" s="32">
        <v>1284</v>
      </c>
      <c r="P307" s="69">
        <v>45470</v>
      </c>
      <c r="R307" s="32" t="s">
        <v>263</v>
      </c>
    </row>
    <row r="308" spans="1:18" x14ac:dyDescent="0.25">
      <c r="A308" t="s">
        <v>335</v>
      </c>
      <c r="B308" s="67">
        <v>83.26</v>
      </c>
      <c r="C308" s="67">
        <v>0</v>
      </c>
      <c r="D308" s="67">
        <v>0</v>
      </c>
      <c r="E308" s="67">
        <v>0</v>
      </c>
      <c r="F308" s="68">
        <v>1</v>
      </c>
      <c r="G308" s="1" t="s">
        <v>657</v>
      </c>
      <c r="H308" s="69">
        <v>45464</v>
      </c>
      <c r="I308" s="32">
        <v>0</v>
      </c>
      <c r="J308" s="69">
        <v>45470</v>
      </c>
      <c r="K308" s="32"/>
      <c r="L308" t="s">
        <v>78</v>
      </c>
      <c r="M308" s="28">
        <v>83.26</v>
      </c>
      <c r="N308" s="1" t="s">
        <v>80</v>
      </c>
      <c r="O308" s="32">
        <v>1284</v>
      </c>
      <c r="P308" s="69">
        <v>45470</v>
      </c>
      <c r="R308" s="32" t="s">
        <v>295</v>
      </c>
    </row>
    <row r="309" spans="1:18" x14ac:dyDescent="0.25">
      <c r="A309" t="s">
        <v>296</v>
      </c>
      <c r="B309" s="67">
        <v>489.17</v>
      </c>
      <c r="C309" s="67">
        <v>0</v>
      </c>
      <c r="D309" s="67">
        <v>0</v>
      </c>
      <c r="E309" s="67">
        <v>0</v>
      </c>
      <c r="F309" s="68">
        <v>1</v>
      </c>
      <c r="G309" s="1" t="s">
        <v>658</v>
      </c>
      <c r="H309" s="69">
        <v>45470</v>
      </c>
      <c r="I309" s="32">
        <v>0</v>
      </c>
      <c r="J309" s="69">
        <v>45470</v>
      </c>
      <c r="K309" s="32"/>
      <c r="L309" t="s">
        <v>66</v>
      </c>
      <c r="M309" s="28">
        <v>489.17</v>
      </c>
      <c r="N309" s="1" t="s">
        <v>184</v>
      </c>
      <c r="O309" s="32">
        <v>1278</v>
      </c>
      <c r="P309" s="69">
        <v>45470</v>
      </c>
      <c r="R309" s="32" t="s">
        <v>298</v>
      </c>
    </row>
    <row r="310" spans="1:18" x14ac:dyDescent="0.25">
      <c r="A310" t="s">
        <v>375</v>
      </c>
      <c r="B310" s="67">
        <v>-0.03</v>
      </c>
      <c r="C310" s="67">
        <v>0</v>
      </c>
      <c r="D310" s="67">
        <v>0</v>
      </c>
      <c r="E310" s="67">
        <v>0</v>
      </c>
      <c r="F310" s="68">
        <v>1</v>
      </c>
      <c r="G310" s="1" t="s">
        <v>659</v>
      </c>
      <c r="H310" s="69">
        <v>45470</v>
      </c>
      <c r="I310" s="32">
        <v>0</v>
      </c>
      <c r="J310" s="69">
        <v>45470</v>
      </c>
      <c r="K310" s="32"/>
      <c r="L310" t="s">
        <v>78</v>
      </c>
      <c r="M310" s="28">
        <v>-0.03</v>
      </c>
      <c r="N310" s="1" t="s">
        <v>79</v>
      </c>
      <c r="O310" s="32">
        <v>1284</v>
      </c>
      <c r="P310" s="69">
        <v>45470</v>
      </c>
      <c r="R310" s="32" t="s">
        <v>263</v>
      </c>
    </row>
    <row r="311" spans="1:18" x14ac:dyDescent="0.25">
      <c r="A311" t="s">
        <v>297</v>
      </c>
      <c r="B311" s="67">
        <v>90.62</v>
      </c>
      <c r="C311" s="67">
        <v>0</v>
      </c>
      <c r="D311" s="67">
        <v>0</v>
      </c>
      <c r="E311" s="67">
        <v>0</v>
      </c>
      <c r="F311" s="68">
        <v>1</v>
      </c>
      <c r="G311" s="1" t="s">
        <v>660</v>
      </c>
      <c r="H311" s="69">
        <v>45464</v>
      </c>
      <c r="I311" s="32">
        <v>0</v>
      </c>
      <c r="J311" s="69">
        <v>45464</v>
      </c>
      <c r="K311" s="32"/>
      <c r="L311" t="s">
        <v>66</v>
      </c>
      <c r="M311" s="28">
        <v>90.62</v>
      </c>
      <c r="N311" s="1" t="s">
        <v>185</v>
      </c>
      <c r="O311" s="32">
        <v>1274</v>
      </c>
      <c r="P311" s="69">
        <v>45464</v>
      </c>
      <c r="R311" s="32" t="s">
        <v>298</v>
      </c>
    </row>
    <row r="312" spans="1:18" x14ac:dyDescent="0.25">
      <c r="A312" t="s">
        <v>296</v>
      </c>
      <c r="B312" s="67">
        <v>10.82</v>
      </c>
      <c r="C312" s="67">
        <v>0</v>
      </c>
      <c r="D312" s="67">
        <v>0</v>
      </c>
      <c r="E312" s="67">
        <v>0</v>
      </c>
      <c r="F312" s="68">
        <v>1</v>
      </c>
      <c r="G312" s="1" t="s">
        <v>661</v>
      </c>
      <c r="H312" s="69">
        <v>45464</v>
      </c>
      <c r="I312" s="32">
        <v>0</v>
      </c>
      <c r="J312" s="69">
        <v>45464</v>
      </c>
      <c r="K312" s="32"/>
      <c r="L312" t="s">
        <v>66</v>
      </c>
      <c r="M312" s="28">
        <v>10.82</v>
      </c>
      <c r="N312" s="1" t="s">
        <v>63</v>
      </c>
      <c r="O312" s="32">
        <v>1273</v>
      </c>
      <c r="P312" s="69">
        <v>45464</v>
      </c>
      <c r="R312" s="32" t="s">
        <v>263</v>
      </c>
    </row>
    <row r="313" spans="1:18" x14ac:dyDescent="0.25">
      <c r="A313" t="s">
        <v>311</v>
      </c>
      <c r="B313" s="67">
        <v>53.34</v>
      </c>
      <c r="C313" s="67">
        <v>0</v>
      </c>
      <c r="D313" s="67">
        <v>0</v>
      </c>
      <c r="E313" s="67">
        <v>0</v>
      </c>
      <c r="F313" s="68">
        <v>1</v>
      </c>
      <c r="G313" s="1" t="s">
        <v>662</v>
      </c>
      <c r="H313" s="69">
        <v>45470</v>
      </c>
      <c r="I313" s="32">
        <v>0</v>
      </c>
      <c r="J313" s="69">
        <v>45470</v>
      </c>
      <c r="K313" s="32"/>
      <c r="L313" t="s">
        <v>308</v>
      </c>
      <c r="M313" s="28">
        <v>53.34</v>
      </c>
      <c r="N313" s="1" t="s">
        <v>310</v>
      </c>
      <c r="O313" s="32">
        <v>1286</v>
      </c>
      <c r="P313" s="69">
        <v>45470</v>
      </c>
      <c r="R313" s="32" t="s">
        <v>263</v>
      </c>
    </row>
    <row r="314" spans="1:18" x14ac:dyDescent="0.25">
      <c r="A314" t="s">
        <v>317</v>
      </c>
      <c r="B314" s="67">
        <v>2.88</v>
      </c>
      <c r="C314" s="67">
        <v>0</v>
      </c>
      <c r="D314" s="67">
        <v>0</v>
      </c>
      <c r="E314" s="67">
        <v>0</v>
      </c>
      <c r="F314" s="68">
        <v>1</v>
      </c>
      <c r="G314" s="1" t="s">
        <v>662</v>
      </c>
      <c r="H314" s="69">
        <v>45470</v>
      </c>
      <c r="I314" s="32">
        <v>0</v>
      </c>
      <c r="J314" s="69">
        <v>45470</v>
      </c>
      <c r="K314" s="32"/>
      <c r="L314" t="s">
        <v>308</v>
      </c>
      <c r="M314" s="28">
        <v>2.88</v>
      </c>
      <c r="N314" s="1" t="s">
        <v>318</v>
      </c>
      <c r="O314" s="32">
        <v>1286</v>
      </c>
      <c r="P314" s="69">
        <v>45470</v>
      </c>
      <c r="R314" s="32" t="s">
        <v>295</v>
      </c>
    </row>
    <row r="315" spans="1:18" x14ac:dyDescent="0.25">
      <c r="A315" t="s">
        <v>324</v>
      </c>
      <c r="B315" s="67">
        <v>4.32</v>
      </c>
      <c r="C315" s="67">
        <v>0</v>
      </c>
      <c r="D315" s="67">
        <v>0</v>
      </c>
      <c r="E315" s="67">
        <v>0</v>
      </c>
      <c r="F315" s="68">
        <v>1</v>
      </c>
      <c r="G315" s="1" t="s">
        <v>662</v>
      </c>
      <c r="H315" s="69">
        <v>45470</v>
      </c>
      <c r="I315" s="32">
        <v>0</v>
      </c>
      <c r="J315" s="69">
        <v>45470</v>
      </c>
      <c r="K315" s="32"/>
      <c r="L315" t="s">
        <v>308</v>
      </c>
      <c r="M315" s="28">
        <v>4.32</v>
      </c>
      <c r="N315" s="1" t="s">
        <v>325</v>
      </c>
      <c r="O315" s="32">
        <v>1286</v>
      </c>
      <c r="P315" s="69">
        <v>45470</v>
      </c>
      <c r="R315" s="32" t="s">
        <v>260</v>
      </c>
    </row>
    <row r="316" spans="1:18" x14ac:dyDescent="0.25">
      <c r="A316" t="s">
        <v>311</v>
      </c>
      <c r="B316" s="67">
        <v>55.23</v>
      </c>
      <c r="C316" s="67">
        <v>0</v>
      </c>
      <c r="D316" s="67">
        <v>0</v>
      </c>
      <c r="E316" s="67">
        <v>0</v>
      </c>
      <c r="F316" s="68">
        <v>1</v>
      </c>
      <c r="G316" s="1" t="s">
        <v>663</v>
      </c>
      <c r="H316" s="69">
        <v>45470</v>
      </c>
      <c r="I316" s="32">
        <v>0</v>
      </c>
      <c r="J316" s="69">
        <v>45470</v>
      </c>
      <c r="K316" s="32"/>
      <c r="L316" t="s">
        <v>308</v>
      </c>
      <c r="M316" s="28">
        <v>55.23</v>
      </c>
      <c r="N316" s="1" t="s">
        <v>310</v>
      </c>
      <c r="O316" s="32">
        <v>1286</v>
      </c>
      <c r="P316" s="69">
        <v>45470</v>
      </c>
      <c r="R316" s="32" t="s">
        <v>263</v>
      </c>
    </row>
    <row r="317" spans="1:18" x14ac:dyDescent="0.25">
      <c r="A317" t="s">
        <v>317</v>
      </c>
      <c r="B317" s="67">
        <v>6.7</v>
      </c>
      <c r="C317" s="67">
        <v>0</v>
      </c>
      <c r="D317" s="67">
        <v>0</v>
      </c>
      <c r="E317" s="67">
        <v>0</v>
      </c>
      <c r="F317" s="68">
        <v>1</v>
      </c>
      <c r="G317" s="1" t="s">
        <v>663</v>
      </c>
      <c r="H317" s="69">
        <v>45470</v>
      </c>
      <c r="I317" s="32">
        <v>0</v>
      </c>
      <c r="J317" s="69">
        <v>45470</v>
      </c>
      <c r="K317" s="32"/>
      <c r="L317" t="s">
        <v>308</v>
      </c>
      <c r="M317" s="28">
        <v>6.7</v>
      </c>
      <c r="N317" s="1" t="s">
        <v>318</v>
      </c>
      <c r="O317" s="32">
        <v>1286</v>
      </c>
      <c r="P317" s="69">
        <v>45470</v>
      </c>
      <c r="R317" s="32" t="s">
        <v>295</v>
      </c>
    </row>
    <row r="318" spans="1:18" x14ac:dyDescent="0.25">
      <c r="A318" t="s">
        <v>235</v>
      </c>
      <c r="B318" s="67">
        <v>0</v>
      </c>
      <c r="C318" s="67">
        <v>0</v>
      </c>
      <c r="D318" s="67">
        <v>0</v>
      </c>
      <c r="E318" s="67">
        <v>0</v>
      </c>
      <c r="F318" s="68">
        <v>0</v>
      </c>
      <c r="G318" s="1" t="s">
        <v>664</v>
      </c>
      <c r="H318" s="69">
        <v>45460</v>
      </c>
      <c r="I318" s="32">
        <v>0</v>
      </c>
      <c r="J318" s="69">
        <v>45460</v>
      </c>
      <c r="K318" s="32">
        <v>2024050</v>
      </c>
      <c r="L318" t="s">
        <v>231</v>
      </c>
      <c r="M318" s="28">
        <v>0</v>
      </c>
      <c r="N318" s="1" t="s">
        <v>213</v>
      </c>
      <c r="O318" s="32">
        <v>1271</v>
      </c>
      <c r="P318" s="69">
        <v>45460</v>
      </c>
      <c r="Q318" t="s">
        <v>235</v>
      </c>
      <c r="R318" s="32" t="s">
        <v>263</v>
      </c>
    </row>
    <row r="319" spans="1:18" x14ac:dyDescent="0.25">
      <c r="A319" t="s">
        <v>234</v>
      </c>
      <c r="B319" s="67">
        <v>0</v>
      </c>
      <c r="C319" s="67">
        <v>0</v>
      </c>
      <c r="D319" s="67">
        <v>0</v>
      </c>
      <c r="E319" s="67">
        <v>0</v>
      </c>
      <c r="F319" s="68">
        <v>0</v>
      </c>
      <c r="G319" s="1" t="s">
        <v>664</v>
      </c>
      <c r="H319" s="69">
        <v>45460</v>
      </c>
      <c r="I319" s="32">
        <v>0</v>
      </c>
      <c r="J319" s="69">
        <v>45460</v>
      </c>
      <c r="K319" s="32">
        <v>2024050</v>
      </c>
      <c r="L319" t="s">
        <v>231</v>
      </c>
      <c r="M319" s="28">
        <v>0</v>
      </c>
      <c r="N319" s="1" t="s">
        <v>213</v>
      </c>
      <c r="O319" s="32">
        <v>1271</v>
      </c>
      <c r="P319" s="69">
        <v>45460</v>
      </c>
      <c r="Q319" t="s">
        <v>234</v>
      </c>
      <c r="R319" s="32" t="s">
        <v>263</v>
      </c>
    </row>
    <row r="320" spans="1:18" x14ac:dyDescent="0.25">
      <c r="A320" t="s">
        <v>235</v>
      </c>
      <c r="B320" s="67">
        <v>0</v>
      </c>
      <c r="C320" s="67">
        <v>0</v>
      </c>
      <c r="D320" s="67">
        <v>0</v>
      </c>
      <c r="E320" s="67">
        <v>0</v>
      </c>
      <c r="F320" s="68">
        <v>0</v>
      </c>
      <c r="G320" s="1" t="s">
        <v>664</v>
      </c>
      <c r="H320" s="69">
        <v>45460</v>
      </c>
      <c r="I320" s="32">
        <v>0</v>
      </c>
      <c r="J320" s="69">
        <v>45460</v>
      </c>
      <c r="K320" s="32">
        <v>2024050</v>
      </c>
      <c r="L320" t="s">
        <v>231</v>
      </c>
      <c r="M320" s="28">
        <v>0</v>
      </c>
      <c r="N320" s="1" t="s">
        <v>214</v>
      </c>
      <c r="O320" s="32">
        <v>1271</v>
      </c>
      <c r="P320" s="69">
        <v>45460</v>
      </c>
      <c r="Q320" t="s">
        <v>235</v>
      </c>
      <c r="R320" s="32" t="s">
        <v>263</v>
      </c>
    </row>
    <row r="321" spans="1:18" x14ac:dyDescent="0.25">
      <c r="A321" t="s">
        <v>272</v>
      </c>
      <c r="B321" s="67">
        <v>2205.38</v>
      </c>
      <c r="C321" s="67">
        <v>0</v>
      </c>
      <c r="D321" s="67">
        <v>0</v>
      </c>
      <c r="E321" s="67">
        <v>0</v>
      </c>
      <c r="F321" s="68">
        <v>1</v>
      </c>
      <c r="G321" s="1" t="s">
        <v>664</v>
      </c>
      <c r="H321" s="69">
        <v>45460</v>
      </c>
      <c r="I321" s="32">
        <v>0</v>
      </c>
      <c r="J321" s="69">
        <v>45460</v>
      </c>
      <c r="K321" s="32">
        <v>2024050</v>
      </c>
      <c r="L321" t="s">
        <v>231</v>
      </c>
      <c r="M321" s="28">
        <v>2205.38</v>
      </c>
      <c r="N321" s="1" t="s">
        <v>273</v>
      </c>
      <c r="O321" s="32">
        <v>1271</v>
      </c>
      <c r="P321" s="69">
        <v>45460</v>
      </c>
      <c r="Q321" t="s">
        <v>272</v>
      </c>
      <c r="R321" s="32" t="s">
        <v>263</v>
      </c>
    </row>
    <row r="322" spans="1:18" x14ac:dyDescent="0.25">
      <c r="A322" t="s">
        <v>234</v>
      </c>
      <c r="B322" s="67">
        <v>0</v>
      </c>
      <c r="C322" s="67">
        <v>0</v>
      </c>
      <c r="D322" s="67">
        <v>0</v>
      </c>
      <c r="E322" s="67">
        <v>0</v>
      </c>
      <c r="F322" s="68">
        <v>0</v>
      </c>
      <c r="G322" s="1" t="s">
        <v>664</v>
      </c>
      <c r="H322" s="69">
        <v>45460</v>
      </c>
      <c r="I322" s="32">
        <v>0</v>
      </c>
      <c r="J322" s="69">
        <v>45460</v>
      </c>
      <c r="K322" s="32">
        <v>2024050</v>
      </c>
      <c r="L322" t="s">
        <v>231</v>
      </c>
      <c r="M322" s="28">
        <v>0</v>
      </c>
      <c r="N322" s="1" t="s">
        <v>188</v>
      </c>
      <c r="O322" s="32">
        <v>1271</v>
      </c>
      <c r="P322" s="69">
        <v>45460</v>
      </c>
      <c r="Q322" t="s">
        <v>234</v>
      </c>
      <c r="R322" s="32" t="s">
        <v>263</v>
      </c>
    </row>
    <row r="323" spans="1:18" x14ac:dyDescent="0.25">
      <c r="A323" t="s">
        <v>236</v>
      </c>
      <c r="B323" s="67">
        <v>163.03</v>
      </c>
      <c r="C323" s="67">
        <v>0</v>
      </c>
      <c r="D323" s="67">
        <v>0</v>
      </c>
      <c r="E323" s="67">
        <v>0</v>
      </c>
      <c r="F323" s="68">
        <v>1</v>
      </c>
      <c r="G323" s="1" t="s">
        <v>664</v>
      </c>
      <c r="H323" s="69">
        <v>45460</v>
      </c>
      <c r="I323" s="32">
        <v>0</v>
      </c>
      <c r="J323" s="69">
        <v>45460</v>
      </c>
      <c r="K323" s="32">
        <v>2024050</v>
      </c>
      <c r="L323" t="s">
        <v>231</v>
      </c>
      <c r="M323" s="28">
        <v>163.03</v>
      </c>
      <c r="N323" s="1" t="s">
        <v>188</v>
      </c>
      <c r="O323" s="32">
        <v>1271</v>
      </c>
      <c r="P323" s="69">
        <v>45460</v>
      </c>
      <c r="Q323" t="s">
        <v>236</v>
      </c>
      <c r="R323" s="32" t="s">
        <v>263</v>
      </c>
    </row>
    <row r="324" spans="1:18" x14ac:dyDescent="0.25">
      <c r="A324" t="s">
        <v>237</v>
      </c>
      <c r="B324" s="67">
        <v>0</v>
      </c>
      <c r="C324" s="67">
        <v>0</v>
      </c>
      <c r="D324" s="67">
        <v>0</v>
      </c>
      <c r="E324" s="67">
        <v>0</v>
      </c>
      <c r="F324" s="68">
        <v>0</v>
      </c>
      <c r="G324" s="1" t="s">
        <v>664</v>
      </c>
      <c r="H324" s="69">
        <v>45460</v>
      </c>
      <c r="I324" s="32">
        <v>0</v>
      </c>
      <c r="J324" s="69">
        <v>45460</v>
      </c>
      <c r="K324" s="32">
        <v>2024050</v>
      </c>
      <c r="L324" t="s">
        <v>231</v>
      </c>
      <c r="M324" s="28">
        <v>0</v>
      </c>
      <c r="N324" s="1" t="s">
        <v>247</v>
      </c>
      <c r="O324" s="32">
        <v>1271</v>
      </c>
      <c r="P324" s="69">
        <v>45460</v>
      </c>
      <c r="Q324" t="s">
        <v>237</v>
      </c>
      <c r="R324" s="32" t="s">
        <v>263</v>
      </c>
    </row>
    <row r="325" spans="1:18" x14ac:dyDescent="0.25">
      <c r="A325" t="s">
        <v>238</v>
      </c>
      <c r="B325" s="67">
        <v>0</v>
      </c>
      <c r="C325" s="67">
        <v>0</v>
      </c>
      <c r="D325" s="67">
        <v>0</v>
      </c>
      <c r="E325" s="67">
        <v>0</v>
      </c>
      <c r="F325" s="68">
        <v>0</v>
      </c>
      <c r="G325" s="1" t="s">
        <v>664</v>
      </c>
      <c r="H325" s="69">
        <v>45460</v>
      </c>
      <c r="I325" s="32">
        <v>0</v>
      </c>
      <c r="J325" s="69">
        <v>45460</v>
      </c>
      <c r="K325" s="32">
        <v>2024050</v>
      </c>
      <c r="L325" t="s">
        <v>231</v>
      </c>
      <c r="M325" s="28">
        <v>0</v>
      </c>
      <c r="N325" s="1" t="s">
        <v>248</v>
      </c>
      <c r="O325" s="32">
        <v>1271</v>
      </c>
      <c r="P325" s="69">
        <v>45460</v>
      </c>
      <c r="Q325" t="s">
        <v>238</v>
      </c>
      <c r="R325" s="32" t="s">
        <v>263</v>
      </c>
    </row>
    <row r="326" spans="1:18" x14ac:dyDescent="0.25">
      <c r="A326" t="s">
        <v>239</v>
      </c>
      <c r="B326" s="67">
        <v>0</v>
      </c>
      <c r="C326" s="67">
        <v>0</v>
      </c>
      <c r="D326" s="67">
        <v>0</v>
      </c>
      <c r="E326" s="67">
        <v>0</v>
      </c>
      <c r="F326" s="68">
        <v>0</v>
      </c>
      <c r="G326" s="1" t="s">
        <v>664</v>
      </c>
      <c r="H326" s="69">
        <v>45460</v>
      </c>
      <c r="I326" s="32">
        <v>0</v>
      </c>
      <c r="J326" s="69">
        <v>45460</v>
      </c>
      <c r="K326" s="32">
        <v>2024050</v>
      </c>
      <c r="L326" t="s">
        <v>231</v>
      </c>
      <c r="M326" s="28">
        <v>0</v>
      </c>
      <c r="N326" s="1" t="s">
        <v>187</v>
      </c>
      <c r="O326" s="32">
        <v>1271</v>
      </c>
      <c r="P326" s="69">
        <v>45460</v>
      </c>
      <c r="Q326" t="s">
        <v>239</v>
      </c>
      <c r="R326" s="32" t="s">
        <v>263</v>
      </c>
    </row>
    <row r="327" spans="1:18" x14ac:dyDescent="0.25">
      <c r="A327" t="s">
        <v>234</v>
      </c>
      <c r="B327" s="67">
        <v>0</v>
      </c>
      <c r="C327" s="67">
        <v>0</v>
      </c>
      <c r="D327" s="67">
        <v>0</v>
      </c>
      <c r="E327" s="67">
        <v>0</v>
      </c>
      <c r="F327" s="68">
        <v>0</v>
      </c>
      <c r="G327" s="1" t="s">
        <v>664</v>
      </c>
      <c r="H327" s="69">
        <v>45460</v>
      </c>
      <c r="I327" s="32">
        <v>0</v>
      </c>
      <c r="J327" s="69">
        <v>45460</v>
      </c>
      <c r="K327" s="32">
        <v>2024050</v>
      </c>
      <c r="L327" t="s">
        <v>231</v>
      </c>
      <c r="M327" s="28">
        <v>0</v>
      </c>
      <c r="N327" s="1" t="s">
        <v>187</v>
      </c>
      <c r="O327" s="32">
        <v>1271</v>
      </c>
      <c r="P327" s="69">
        <v>45460</v>
      </c>
      <c r="Q327" t="s">
        <v>234</v>
      </c>
      <c r="R327" s="32" t="s">
        <v>263</v>
      </c>
    </row>
    <row r="328" spans="1:18" x14ac:dyDescent="0.25">
      <c r="A328" t="s">
        <v>369</v>
      </c>
      <c r="B328" s="67">
        <v>0</v>
      </c>
      <c r="C328" s="67">
        <v>0</v>
      </c>
      <c r="D328" s="67">
        <v>0</v>
      </c>
      <c r="E328" s="67">
        <v>0</v>
      </c>
      <c r="F328" s="68">
        <v>0</v>
      </c>
      <c r="G328" s="1" t="s">
        <v>664</v>
      </c>
      <c r="H328" s="69">
        <v>45460</v>
      </c>
      <c r="I328" s="32">
        <v>0</v>
      </c>
      <c r="J328" s="69">
        <v>45460</v>
      </c>
      <c r="K328" s="32">
        <v>2024050</v>
      </c>
      <c r="L328" t="s">
        <v>231</v>
      </c>
      <c r="M328" s="28">
        <v>0</v>
      </c>
      <c r="N328" s="1" t="s">
        <v>258</v>
      </c>
      <c r="O328" s="32">
        <v>1271</v>
      </c>
      <c r="P328" s="69">
        <v>45460</v>
      </c>
      <c r="Q328" t="s">
        <v>369</v>
      </c>
      <c r="R328" s="32" t="s">
        <v>259</v>
      </c>
    </row>
    <row r="329" spans="1:18" x14ac:dyDescent="0.25">
      <c r="A329" t="s">
        <v>242</v>
      </c>
      <c r="B329" s="67">
        <v>0</v>
      </c>
      <c r="C329" s="67">
        <v>0</v>
      </c>
      <c r="D329" s="67">
        <v>0</v>
      </c>
      <c r="E329" s="67">
        <v>0</v>
      </c>
      <c r="F329" s="68">
        <v>0</v>
      </c>
      <c r="G329" s="1" t="s">
        <v>664</v>
      </c>
      <c r="H329" s="69">
        <v>45460</v>
      </c>
      <c r="I329" s="32">
        <v>0</v>
      </c>
      <c r="J329" s="69">
        <v>45460</v>
      </c>
      <c r="K329" s="32">
        <v>2024050</v>
      </c>
      <c r="L329" t="s">
        <v>231</v>
      </c>
      <c r="M329" s="28">
        <v>0</v>
      </c>
      <c r="N329" s="1" t="s">
        <v>249</v>
      </c>
      <c r="O329" s="32">
        <v>1271</v>
      </c>
      <c r="P329" s="69">
        <v>45460</v>
      </c>
      <c r="Q329" t="s">
        <v>242</v>
      </c>
      <c r="R329" s="32" t="s">
        <v>269</v>
      </c>
    </row>
    <row r="330" spans="1:18" x14ac:dyDescent="0.25">
      <c r="A330" t="s">
        <v>240</v>
      </c>
      <c r="B330" s="67">
        <v>0</v>
      </c>
      <c r="C330" s="67">
        <v>0</v>
      </c>
      <c r="D330" s="67">
        <v>0</v>
      </c>
      <c r="E330" s="67">
        <v>0</v>
      </c>
      <c r="F330" s="68">
        <v>0</v>
      </c>
      <c r="G330" s="1" t="s">
        <v>664</v>
      </c>
      <c r="H330" s="69">
        <v>45460</v>
      </c>
      <c r="I330" s="32">
        <v>0</v>
      </c>
      <c r="J330" s="69">
        <v>45460</v>
      </c>
      <c r="K330" s="32">
        <v>2024050</v>
      </c>
      <c r="L330" t="s">
        <v>231</v>
      </c>
      <c r="M330" s="28">
        <v>0</v>
      </c>
      <c r="N330" s="1" t="s">
        <v>249</v>
      </c>
      <c r="O330" s="32">
        <v>1271</v>
      </c>
      <c r="P330" s="69">
        <v>45460</v>
      </c>
      <c r="Q330" t="s">
        <v>240</v>
      </c>
      <c r="R330" s="32" t="s">
        <v>269</v>
      </c>
    </row>
    <row r="331" spans="1:18" x14ac:dyDescent="0.25">
      <c r="A331" t="s">
        <v>241</v>
      </c>
      <c r="B331" s="67">
        <v>0</v>
      </c>
      <c r="C331" s="67">
        <v>0</v>
      </c>
      <c r="D331" s="67">
        <v>0</v>
      </c>
      <c r="E331" s="67">
        <v>0</v>
      </c>
      <c r="F331" s="68">
        <v>0</v>
      </c>
      <c r="G331" s="1" t="s">
        <v>664</v>
      </c>
      <c r="H331" s="69">
        <v>45460</v>
      </c>
      <c r="I331" s="32">
        <v>0</v>
      </c>
      <c r="J331" s="69">
        <v>45460</v>
      </c>
      <c r="K331" s="32">
        <v>2024050</v>
      </c>
      <c r="L331" t="s">
        <v>231</v>
      </c>
      <c r="M331" s="28">
        <v>0</v>
      </c>
      <c r="N331" s="1" t="s">
        <v>249</v>
      </c>
      <c r="O331" s="32">
        <v>1271</v>
      </c>
      <c r="P331" s="69">
        <v>45460</v>
      </c>
      <c r="Q331" t="s">
        <v>241</v>
      </c>
      <c r="R331" s="32" t="s">
        <v>269</v>
      </c>
    </row>
    <row r="332" spans="1:18" x14ac:dyDescent="0.25">
      <c r="A332" t="s">
        <v>299</v>
      </c>
      <c r="B332" s="67">
        <v>6705.04</v>
      </c>
      <c r="C332" s="67">
        <v>0</v>
      </c>
      <c r="D332" s="67">
        <v>0</v>
      </c>
      <c r="E332" s="67">
        <v>0</v>
      </c>
      <c r="F332" s="68">
        <v>1</v>
      </c>
      <c r="G332" s="1" t="s">
        <v>665</v>
      </c>
      <c r="H332" s="69">
        <v>45470</v>
      </c>
      <c r="I332" s="32">
        <v>0</v>
      </c>
      <c r="J332" s="69">
        <v>45470</v>
      </c>
      <c r="K332" s="32"/>
      <c r="L332" t="s">
        <v>66</v>
      </c>
      <c r="M332" s="28">
        <v>6705.04</v>
      </c>
      <c r="N332" s="1" t="s">
        <v>67</v>
      </c>
      <c r="O332" s="32">
        <v>1279</v>
      </c>
      <c r="P332" s="69">
        <v>45470</v>
      </c>
      <c r="R332" s="32" t="s">
        <v>263</v>
      </c>
    </row>
    <row r="333" spans="1:18" x14ac:dyDescent="0.25">
      <c r="A333" t="s">
        <v>299</v>
      </c>
      <c r="B333" s="67">
        <v>344.14</v>
      </c>
      <c r="C333" s="67">
        <v>0</v>
      </c>
      <c r="D333" s="67">
        <v>0</v>
      </c>
      <c r="E333" s="67">
        <v>0</v>
      </c>
      <c r="F333" s="68">
        <v>1</v>
      </c>
      <c r="G333" s="1" t="s">
        <v>665</v>
      </c>
      <c r="H333" s="69">
        <v>45470</v>
      </c>
      <c r="I333" s="32">
        <v>0</v>
      </c>
      <c r="J333" s="69">
        <v>45470</v>
      </c>
      <c r="K333" s="32"/>
      <c r="L333" t="s">
        <v>66</v>
      </c>
      <c r="M333" s="28">
        <v>344.14</v>
      </c>
      <c r="N333" s="1" t="s">
        <v>68</v>
      </c>
      <c r="O333" s="32">
        <v>1279</v>
      </c>
      <c r="P333" s="69">
        <v>45470</v>
      </c>
      <c r="R333" s="32" t="s">
        <v>295</v>
      </c>
    </row>
    <row r="334" spans="1:18" x14ac:dyDescent="0.25">
      <c r="A334" t="s">
        <v>297</v>
      </c>
      <c r="B334" s="67">
        <v>202.62</v>
      </c>
      <c r="C334" s="67">
        <v>0</v>
      </c>
      <c r="D334" s="67">
        <v>0</v>
      </c>
      <c r="E334" s="67">
        <v>0</v>
      </c>
      <c r="F334" s="68">
        <v>1</v>
      </c>
      <c r="G334" s="1" t="s">
        <v>665</v>
      </c>
      <c r="H334" s="69">
        <v>45470</v>
      </c>
      <c r="I334" s="32">
        <v>0</v>
      </c>
      <c r="J334" s="69">
        <v>45470</v>
      </c>
      <c r="K334" s="32"/>
      <c r="L334" t="s">
        <v>66</v>
      </c>
      <c r="M334" s="28">
        <v>202.62</v>
      </c>
      <c r="N334" s="1" t="s">
        <v>69</v>
      </c>
      <c r="O334" s="32">
        <v>1279</v>
      </c>
      <c r="P334" s="69">
        <v>45470</v>
      </c>
      <c r="R334" s="32" t="s">
        <v>260</v>
      </c>
    </row>
    <row r="335" spans="1:18" x14ac:dyDescent="0.25">
      <c r="A335" t="s">
        <v>265</v>
      </c>
      <c r="B335" s="67">
        <v>90.95</v>
      </c>
      <c r="C335" s="67">
        <v>0</v>
      </c>
      <c r="D335" s="67">
        <v>0</v>
      </c>
      <c r="E335" s="67">
        <v>0</v>
      </c>
      <c r="F335" s="68">
        <v>1</v>
      </c>
      <c r="G335" s="1" t="s">
        <v>666</v>
      </c>
      <c r="H335" s="69">
        <v>45464</v>
      </c>
      <c r="I335" s="32">
        <v>0</v>
      </c>
      <c r="J335" s="69">
        <v>45470</v>
      </c>
      <c r="K335" s="32"/>
      <c r="L335" t="s">
        <v>77</v>
      </c>
      <c r="M335" s="28">
        <v>90.95</v>
      </c>
      <c r="N335" s="1" t="s">
        <v>183</v>
      </c>
      <c r="O335" s="32">
        <v>1282</v>
      </c>
      <c r="P335" s="69">
        <v>45470</v>
      </c>
      <c r="R335" s="32" t="s">
        <v>298</v>
      </c>
    </row>
    <row r="336" spans="1:18" x14ac:dyDescent="0.25">
      <c r="A336" t="s">
        <v>667</v>
      </c>
      <c r="B336" s="67">
        <v>143.19999999999999</v>
      </c>
      <c r="C336" s="67">
        <v>0</v>
      </c>
      <c r="D336" s="67">
        <v>0</v>
      </c>
      <c r="E336" s="67">
        <v>0</v>
      </c>
      <c r="F336" s="68">
        <v>1</v>
      </c>
      <c r="G336" s="1" t="s">
        <v>668</v>
      </c>
      <c r="H336" s="69">
        <v>45460</v>
      </c>
      <c r="I336" s="32">
        <v>0</v>
      </c>
      <c r="J336" s="69">
        <v>45460</v>
      </c>
      <c r="K336" s="32">
        <v>2024168</v>
      </c>
      <c r="L336" t="s">
        <v>231</v>
      </c>
      <c r="M336" s="28">
        <v>143.19999999999999</v>
      </c>
      <c r="N336" s="1" t="s">
        <v>340</v>
      </c>
      <c r="O336" s="32">
        <v>1271</v>
      </c>
      <c r="P336" s="69">
        <v>45460</v>
      </c>
      <c r="Q336" t="s">
        <v>667</v>
      </c>
      <c r="R336" s="32" t="s">
        <v>263</v>
      </c>
    </row>
    <row r="337" spans="1:18" x14ac:dyDescent="0.25">
      <c r="A337" t="s">
        <v>370</v>
      </c>
      <c r="B337" s="67">
        <v>0</v>
      </c>
      <c r="C337" s="67">
        <v>0</v>
      </c>
      <c r="D337" s="67">
        <v>0</v>
      </c>
      <c r="E337" s="67">
        <v>0</v>
      </c>
      <c r="F337" s="68">
        <v>0</v>
      </c>
      <c r="G337" s="1" t="s">
        <v>668</v>
      </c>
      <c r="H337" s="69">
        <v>45460</v>
      </c>
      <c r="I337" s="32">
        <v>0</v>
      </c>
      <c r="J337" s="69">
        <v>45460</v>
      </c>
      <c r="K337" s="32">
        <v>2024168</v>
      </c>
      <c r="L337" t="s">
        <v>231</v>
      </c>
      <c r="M337" s="28">
        <v>0</v>
      </c>
      <c r="N337" s="1" t="s">
        <v>340</v>
      </c>
      <c r="O337" s="32">
        <v>1271</v>
      </c>
      <c r="P337" s="69">
        <v>45460</v>
      </c>
      <c r="Q337" t="s">
        <v>370</v>
      </c>
      <c r="R337" s="32" t="s">
        <v>263</v>
      </c>
    </row>
    <row r="338" spans="1:18" x14ac:dyDescent="0.25">
      <c r="A338" t="s">
        <v>669</v>
      </c>
      <c r="B338" s="67">
        <v>64.489999999999995</v>
      </c>
      <c r="C338" s="67">
        <v>0</v>
      </c>
      <c r="D338" s="67">
        <v>0</v>
      </c>
      <c r="E338" s="67">
        <v>0</v>
      </c>
      <c r="F338" s="68">
        <v>1</v>
      </c>
      <c r="G338" s="1" t="s">
        <v>668</v>
      </c>
      <c r="H338" s="69">
        <v>45460</v>
      </c>
      <c r="I338" s="32">
        <v>0</v>
      </c>
      <c r="J338" s="69">
        <v>45460</v>
      </c>
      <c r="K338" s="32">
        <v>2024168</v>
      </c>
      <c r="L338" t="s">
        <v>231</v>
      </c>
      <c r="M338" s="28">
        <v>64.489999999999995</v>
      </c>
      <c r="N338" s="1" t="s">
        <v>340</v>
      </c>
      <c r="O338" s="32">
        <v>1271</v>
      </c>
      <c r="P338" s="69">
        <v>45460</v>
      </c>
      <c r="Q338" t="s">
        <v>669</v>
      </c>
      <c r="R338" s="32" t="s">
        <v>263</v>
      </c>
    </row>
    <row r="339" spans="1:18" x14ac:dyDescent="0.25">
      <c r="A339" t="s">
        <v>670</v>
      </c>
      <c r="B339" s="67">
        <v>63.5</v>
      </c>
      <c r="C339" s="67">
        <v>0</v>
      </c>
      <c r="D339" s="67">
        <v>0</v>
      </c>
      <c r="E339" s="67">
        <v>0</v>
      </c>
      <c r="F339" s="68">
        <v>1</v>
      </c>
      <c r="G339" s="1" t="s">
        <v>668</v>
      </c>
      <c r="H339" s="69">
        <v>45460</v>
      </c>
      <c r="I339" s="32">
        <v>0</v>
      </c>
      <c r="J339" s="69">
        <v>45460</v>
      </c>
      <c r="K339" s="32">
        <v>2024168</v>
      </c>
      <c r="L339" t="s">
        <v>231</v>
      </c>
      <c r="M339" s="28">
        <v>63.5</v>
      </c>
      <c r="N339" s="1" t="s">
        <v>340</v>
      </c>
      <c r="O339" s="32">
        <v>1271</v>
      </c>
      <c r="P339" s="69">
        <v>45460</v>
      </c>
      <c r="Q339" t="s">
        <v>670</v>
      </c>
      <c r="R339" s="32" t="s">
        <v>263</v>
      </c>
    </row>
    <row r="340" spans="1:18" x14ac:dyDescent="0.25">
      <c r="A340" t="s">
        <v>671</v>
      </c>
      <c r="B340" s="67">
        <v>181.03</v>
      </c>
      <c r="C340" s="67">
        <v>0</v>
      </c>
      <c r="D340" s="67">
        <v>0</v>
      </c>
      <c r="E340" s="67">
        <v>0</v>
      </c>
      <c r="F340" s="68">
        <v>1</v>
      </c>
      <c r="G340" s="1" t="s">
        <v>668</v>
      </c>
      <c r="H340" s="69">
        <v>45460</v>
      </c>
      <c r="I340" s="32">
        <v>0</v>
      </c>
      <c r="J340" s="69">
        <v>45460</v>
      </c>
      <c r="K340" s="32">
        <v>2024168</v>
      </c>
      <c r="L340" t="s">
        <v>231</v>
      </c>
      <c r="M340" s="28">
        <v>181.03</v>
      </c>
      <c r="N340" s="1" t="s">
        <v>340</v>
      </c>
      <c r="O340" s="32">
        <v>1271</v>
      </c>
      <c r="P340" s="69">
        <v>45460</v>
      </c>
      <c r="Q340" t="s">
        <v>671</v>
      </c>
      <c r="R340" s="32" t="s">
        <v>263</v>
      </c>
    </row>
    <row r="341" spans="1:18" x14ac:dyDescent="0.25">
      <c r="A341" t="s">
        <v>672</v>
      </c>
      <c r="B341" s="67">
        <v>99.26</v>
      </c>
      <c r="C341" s="67">
        <v>0</v>
      </c>
      <c r="D341" s="67">
        <v>0</v>
      </c>
      <c r="E341" s="67">
        <v>0</v>
      </c>
      <c r="F341" s="68">
        <v>1</v>
      </c>
      <c r="G341" s="1" t="s">
        <v>668</v>
      </c>
      <c r="H341" s="69">
        <v>45460</v>
      </c>
      <c r="I341" s="32">
        <v>0</v>
      </c>
      <c r="J341" s="69">
        <v>45460</v>
      </c>
      <c r="K341" s="32">
        <v>2024168</v>
      </c>
      <c r="L341" t="s">
        <v>231</v>
      </c>
      <c r="M341" s="28">
        <v>99.26</v>
      </c>
      <c r="N341" s="1" t="s">
        <v>340</v>
      </c>
      <c r="O341" s="32">
        <v>1271</v>
      </c>
      <c r="P341" s="69">
        <v>45460</v>
      </c>
      <c r="Q341" t="s">
        <v>672</v>
      </c>
      <c r="R341" s="32" t="s">
        <v>263</v>
      </c>
    </row>
    <row r="342" spans="1:18" x14ac:dyDescent="0.25">
      <c r="A342" t="s">
        <v>673</v>
      </c>
      <c r="B342" s="67">
        <v>717.41</v>
      </c>
      <c r="C342" s="67">
        <v>0</v>
      </c>
      <c r="D342" s="67">
        <v>0</v>
      </c>
      <c r="E342" s="67">
        <v>0</v>
      </c>
      <c r="F342" s="68">
        <v>1</v>
      </c>
      <c r="G342" s="1" t="s">
        <v>668</v>
      </c>
      <c r="H342" s="69">
        <v>45460</v>
      </c>
      <c r="I342" s="32">
        <v>0</v>
      </c>
      <c r="J342" s="69">
        <v>45460</v>
      </c>
      <c r="K342" s="32">
        <v>2024168</v>
      </c>
      <c r="L342" t="s">
        <v>231</v>
      </c>
      <c r="M342" s="28">
        <v>717.41</v>
      </c>
      <c r="N342" s="1" t="s">
        <v>340</v>
      </c>
      <c r="O342" s="32">
        <v>1271</v>
      </c>
      <c r="P342" s="69">
        <v>45460</v>
      </c>
      <c r="Q342" t="s">
        <v>673</v>
      </c>
      <c r="R342" s="32" t="s">
        <v>263</v>
      </c>
    </row>
    <row r="343" spans="1:18" x14ac:dyDescent="0.25">
      <c r="A343" t="s">
        <v>674</v>
      </c>
      <c r="B343" s="67">
        <v>28</v>
      </c>
      <c r="C343" s="67">
        <v>0</v>
      </c>
      <c r="D343" s="67">
        <v>0</v>
      </c>
      <c r="E343" s="67">
        <v>0</v>
      </c>
      <c r="F343" s="68">
        <v>1</v>
      </c>
      <c r="G343" s="1" t="s">
        <v>668</v>
      </c>
      <c r="H343" s="69">
        <v>45460</v>
      </c>
      <c r="I343" s="32">
        <v>0</v>
      </c>
      <c r="J343" s="69">
        <v>45460</v>
      </c>
      <c r="K343" s="32">
        <v>2024168</v>
      </c>
      <c r="L343" t="s">
        <v>231</v>
      </c>
      <c r="M343" s="28">
        <v>28</v>
      </c>
      <c r="N343" s="1" t="s">
        <v>340</v>
      </c>
      <c r="O343" s="32">
        <v>1271</v>
      </c>
      <c r="P343" s="69">
        <v>45460</v>
      </c>
      <c r="Q343" t="s">
        <v>674</v>
      </c>
      <c r="R343" s="32" t="s">
        <v>263</v>
      </c>
    </row>
    <row r="344" spans="1:18" x14ac:dyDescent="0.25">
      <c r="A344" t="s">
        <v>370</v>
      </c>
      <c r="B344" s="67">
        <v>0</v>
      </c>
      <c r="C344" s="67">
        <v>0</v>
      </c>
      <c r="D344" s="67">
        <v>0</v>
      </c>
      <c r="E344" s="67">
        <v>0</v>
      </c>
      <c r="F344" s="68">
        <v>0</v>
      </c>
      <c r="G344" s="1" t="s">
        <v>668</v>
      </c>
      <c r="H344" s="69">
        <v>45460</v>
      </c>
      <c r="I344" s="32">
        <v>0</v>
      </c>
      <c r="J344" s="69">
        <v>45460</v>
      </c>
      <c r="K344" s="32">
        <v>2024168</v>
      </c>
      <c r="L344" t="s">
        <v>231</v>
      </c>
      <c r="M344" s="28">
        <v>0</v>
      </c>
      <c r="N344" s="1" t="s">
        <v>76</v>
      </c>
      <c r="O344" s="32">
        <v>1271</v>
      </c>
      <c r="P344" s="69">
        <v>45460</v>
      </c>
      <c r="Q344" t="s">
        <v>370</v>
      </c>
      <c r="R344" s="32" t="s">
        <v>263</v>
      </c>
    </row>
    <row r="345" spans="1:18" x14ac:dyDescent="0.25">
      <c r="A345" t="s">
        <v>243</v>
      </c>
      <c r="B345" s="67">
        <v>2256.67</v>
      </c>
      <c r="C345" s="67">
        <v>0</v>
      </c>
      <c r="D345" s="67">
        <v>0</v>
      </c>
      <c r="E345" s="67">
        <v>0</v>
      </c>
      <c r="F345" s="68">
        <v>1</v>
      </c>
      <c r="G345" s="1" t="s">
        <v>675</v>
      </c>
      <c r="H345" s="69">
        <v>45468</v>
      </c>
      <c r="I345" s="32">
        <v>0</v>
      </c>
      <c r="J345" s="69">
        <v>45469</v>
      </c>
      <c r="K345" s="32">
        <v>2024002</v>
      </c>
      <c r="L345" t="s">
        <v>232</v>
      </c>
      <c r="M345" s="28">
        <v>2256.67</v>
      </c>
      <c r="N345" s="1" t="s">
        <v>250</v>
      </c>
      <c r="O345" s="32">
        <v>1289</v>
      </c>
      <c r="P345" s="69">
        <v>45469</v>
      </c>
      <c r="Q345" t="s">
        <v>243</v>
      </c>
      <c r="R345" s="32" t="s">
        <v>263</v>
      </c>
    </row>
    <row r="346" spans="1:18" x14ac:dyDescent="0.25">
      <c r="A346" t="s">
        <v>303</v>
      </c>
      <c r="B346" s="67">
        <v>20220.8</v>
      </c>
      <c r="C346" s="67">
        <v>0</v>
      </c>
      <c r="D346" s="67">
        <v>0</v>
      </c>
      <c r="E346" s="67">
        <v>0</v>
      </c>
      <c r="F346" s="68">
        <v>1</v>
      </c>
      <c r="G346" s="1" t="s">
        <v>676</v>
      </c>
      <c r="H346" s="69">
        <v>45471</v>
      </c>
      <c r="I346" s="32">
        <v>0</v>
      </c>
      <c r="J346" s="69">
        <v>45470</v>
      </c>
      <c r="K346" s="32"/>
      <c r="L346" t="s">
        <v>72</v>
      </c>
      <c r="M346" s="28">
        <v>20220.8</v>
      </c>
      <c r="N346" s="1" t="s">
        <v>75</v>
      </c>
      <c r="O346" s="32">
        <v>1281</v>
      </c>
      <c r="P346" s="69">
        <v>45470</v>
      </c>
      <c r="R346" s="32" t="s">
        <v>260</v>
      </c>
    </row>
    <row r="347" spans="1:18" x14ac:dyDescent="0.25">
      <c r="A347" t="s">
        <v>312</v>
      </c>
      <c r="B347" s="67">
        <v>381.32</v>
      </c>
      <c r="C347" s="67">
        <v>0</v>
      </c>
      <c r="D347" s="67">
        <v>0</v>
      </c>
      <c r="E347" s="67">
        <v>0</v>
      </c>
      <c r="F347" s="68">
        <v>1</v>
      </c>
      <c r="G347" s="1" t="s">
        <v>677</v>
      </c>
      <c r="H347" s="69">
        <v>45470</v>
      </c>
      <c r="I347" s="32">
        <v>0</v>
      </c>
      <c r="J347" s="69">
        <v>45470</v>
      </c>
      <c r="K347" s="32"/>
      <c r="L347" t="s">
        <v>308</v>
      </c>
      <c r="M347" s="28">
        <v>381.32</v>
      </c>
      <c r="N347" s="1" t="s">
        <v>313</v>
      </c>
      <c r="O347" s="32">
        <v>1286</v>
      </c>
      <c r="P347" s="69">
        <v>45470</v>
      </c>
      <c r="R347" s="32" t="s">
        <v>263</v>
      </c>
    </row>
    <row r="348" spans="1:18" x14ac:dyDescent="0.25">
      <c r="A348" t="s">
        <v>312</v>
      </c>
      <c r="B348" s="67">
        <v>27.22</v>
      </c>
      <c r="C348" s="67">
        <v>0</v>
      </c>
      <c r="D348" s="67">
        <v>0</v>
      </c>
      <c r="E348" s="67">
        <v>0</v>
      </c>
      <c r="F348" s="68">
        <v>1</v>
      </c>
      <c r="G348" s="1" t="s">
        <v>677</v>
      </c>
      <c r="H348" s="69">
        <v>45470</v>
      </c>
      <c r="I348" s="32">
        <v>0</v>
      </c>
      <c r="J348" s="69">
        <v>45470</v>
      </c>
      <c r="K348" s="32"/>
      <c r="L348" t="s">
        <v>308</v>
      </c>
      <c r="M348" s="28">
        <v>27.22</v>
      </c>
      <c r="N348" s="1" t="s">
        <v>314</v>
      </c>
      <c r="O348" s="32">
        <v>1286</v>
      </c>
      <c r="P348" s="69">
        <v>45470</v>
      </c>
      <c r="R348" s="32" t="s">
        <v>295</v>
      </c>
    </row>
    <row r="349" spans="1:18" x14ac:dyDescent="0.25">
      <c r="A349" t="s">
        <v>315</v>
      </c>
      <c r="B349" s="67">
        <v>7.15</v>
      </c>
      <c r="C349" s="67">
        <v>0</v>
      </c>
      <c r="D349" s="67">
        <v>0</v>
      </c>
      <c r="E349" s="67">
        <v>0</v>
      </c>
      <c r="F349" s="68">
        <v>1</v>
      </c>
      <c r="G349" s="1" t="s">
        <v>677</v>
      </c>
      <c r="H349" s="69">
        <v>45470</v>
      </c>
      <c r="I349" s="32">
        <v>0</v>
      </c>
      <c r="J349" s="69">
        <v>45470</v>
      </c>
      <c r="K349" s="32"/>
      <c r="L349" t="s">
        <v>308</v>
      </c>
      <c r="M349" s="28">
        <v>7.15</v>
      </c>
      <c r="N349" s="1" t="s">
        <v>316</v>
      </c>
      <c r="O349" s="32">
        <v>1286</v>
      </c>
      <c r="P349" s="69">
        <v>45470</v>
      </c>
      <c r="R349" s="32" t="s">
        <v>260</v>
      </c>
    </row>
    <row r="350" spans="1:18" x14ac:dyDescent="0.25">
      <c r="A350" t="s">
        <v>297</v>
      </c>
      <c r="B350" s="67">
        <v>4.21</v>
      </c>
      <c r="C350" s="67">
        <v>0</v>
      </c>
      <c r="D350" s="67">
        <v>0</v>
      </c>
      <c r="E350" s="67">
        <v>0</v>
      </c>
      <c r="F350" s="68">
        <v>1</v>
      </c>
      <c r="G350" s="1" t="s">
        <v>678</v>
      </c>
      <c r="H350" s="69">
        <v>45470</v>
      </c>
      <c r="I350" s="32">
        <v>0</v>
      </c>
      <c r="J350" s="69">
        <v>45470</v>
      </c>
      <c r="K350" s="32"/>
      <c r="L350" t="s">
        <v>679</v>
      </c>
      <c r="M350" s="28">
        <v>4.21</v>
      </c>
      <c r="N350" s="1" t="s">
        <v>185</v>
      </c>
      <c r="O350" s="32">
        <v>1283</v>
      </c>
      <c r="P350" s="69">
        <v>45470</v>
      </c>
      <c r="R350" s="32" t="s">
        <v>298</v>
      </c>
    </row>
    <row r="351" spans="1:18" x14ac:dyDescent="0.25">
      <c r="A351" t="s">
        <v>303</v>
      </c>
      <c r="B351" s="67">
        <v>901.57</v>
      </c>
      <c r="C351" s="67">
        <v>0</v>
      </c>
      <c r="D351" s="67">
        <v>0</v>
      </c>
      <c r="E351" s="67">
        <v>0</v>
      </c>
      <c r="F351" s="68">
        <v>1</v>
      </c>
      <c r="G351" s="1" t="s">
        <v>680</v>
      </c>
      <c r="H351" s="69">
        <v>45464</v>
      </c>
      <c r="I351" s="32">
        <v>0</v>
      </c>
      <c r="J351" s="69">
        <v>45470</v>
      </c>
      <c r="K351" s="32"/>
      <c r="L351" t="s">
        <v>72</v>
      </c>
      <c r="M351" s="28">
        <v>901.57</v>
      </c>
      <c r="N351" s="1" t="s">
        <v>186</v>
      </c>
      <c r="O351" s="32">
        <v>1281</v>
      </c>
      <c r="P351" s="69">
        <v>45470</v>
      </c>
      <c r="R351" s="32" t="s">
        <v>298</v>
      </c>
    </row>
    <row r="352" spans="1:18" x14ac:dyDescent="0.25">
      <c r="A352" t="s">
        <v>265</v>
      </c>
      <c r="B352" s="67">
        <v>36.74</v>
      </c>
      <c r="C352" s="67">
        <v>0</v>
      </c>
      <c r="D352" s="67">
        <v>0</v>
      </c>
      <c r="E352" s="67">
        <v>0</v>
      </c>
      <c r="F352" s="68">
        <v>1</v>
      </c>
      <c r="G352" s="1" t="s">
        <v>681</v>
      </c>
      <c r="H352" s="69">
        <v>45464</v>
      </c>
      <c r="I352" s="32">
        <v>0</v>
      </c>
      <c r="J352" s="69">
        <v>45464</v>
      </c>
      <c r="K352" s="32"/>
      <c r="L352" t="s">
        <v>66</v>
      </c>
      <c r="M352" s="28">
        <v>36.74</v>
      </c>
      <c r="N352" s="1" t="s">
        <v>183</v>
      </c>
      <c r="O352" s="32">
        <v>1274</v>
      </c>
      <c r="P352" s="69">
        <v>45464</v>
      </c>
      <c r="R352" s="32" t="s">
        <v>298</v>
      </c>
    </row>
    <row r="353" spans="1:18" x14ac:dyDescent="0.25">
      <c r="A353" t="s">
        <v>264</v>
      </c>
      <c r="B353" s="67">
        <v>335.5</v>
      </c>
      <c r="C353" s="67">
        <v>0</v>
      </c>
      <c r="D353" s="67">
        <v>0</v>
      </c>
      <c r="E353" s="67">
        <v>0</v>
      </c>
      <c r="F353" s="68">
        <v>1</v>
      </c>
      <c r="G353" s="1" t="s">
        <v>682</v>
      </c>
      <c r="H353" s="69">
        <v>45457</v>
      </c>
      <c r="I353" s="32">
        <v>0</v>
      </c>
      <c r="J353" s="69">
        <v>45470</v>
      </c>
      <c r="K353" s="32"/>
      <c r="L353" t="s">
        <v>60</v>
      </c>
      <c r="M353" s="28">
        <v>335.5</v>
      </c>
      <c r="N353" s="1" t="s">
        <v>61</v>
      </c>
      <c r="O353" s="32">
        <v>1280</v>
      </c>
      <c r="P353" s="69">
        <v>45470</v>
      </c>
      <c r="R353" s="32" t="s">
        <v>263</v>
      </c>
    </row>
    <row r="354" spans="1:18" x14ac:dyDescent="0.25">
      <c r="A354" t="s">
        <v>265</v>
      </c>
      <c r="B354" s="67">
        <v>21.84</v>
      </c>
      <c r="C354" s="67">
        <v>0</v>
      </c>
      <c r="D354" s="67">
        <v>0</v>
      </c>
      <c r="E354" s="67">
        <v>0</v>
      </c>
      <c r="F354" s="68">
        <v>1</v>
      </c>
      <c r="G354" s="1" t="s">
        <v>682</v>
      </c>
      <c r="H354" s="69">
        <v>45457</v>
      </c>
      <c r="I354" s="32">
        <v>0</v>
      </c>
      <c r="J354" s="69">
        <v>45470</v>
      </c>
      <c r="K354" s="32"/>
      <c r="L354" t="s">
        <v>60</v>
      </c>
      <c r="M354" s="28">
        <v>21.84</v>
      </c>
      <c r="N354" s="1" t="s">
        <v>62</v>
      </c>
      <c r="O354" s="32">
        <v>1280</v>
      </c>
      <c r="P354" s="69">
        <v>45470</v>
      </c>
      <c r="R354" s="32" t="s">
        <v>260</v>
      </c>
    </row>
    <row r="355" spans="1:18" x14ac:dyDescent="0.25">
      <c r="A355" t="s">
        <v>264</v>
      </c>
      <c r="B355" s="67">
        <v>1620.38</v>
      </c>
      <c r="C355" s="67">
        <v>0</v>
      </c>
      <c r="D355" s="67">
        <v>0</v>
      </c>
      <c r="E355" s="67">
        <v>0</v>
      </c>
      <c r="F355" s="68">
        <v>1</v>
      </c>
      <c r="G355" s="1" t="s">
        <v>683</v>
      </c>
      <c r="H355" s="69">
        <v>45470</v>
      </c>
      <c r="I355" s="32">
        <v>0</v>
      </c>
      <c r="J355" s="69">
        <v>45470</v>
      </c>
      <c r="K355" s="32"/>
      <c r="L355" t="s">
        <v>77</v>
      </c>
      <c r="M355" s="28">
        <v>1620.38</v>
      </c>
      <c r="N355" s="1" t="s">
        <v>61</v>
      </c>
      <c r="O355" s="32">
        <v>1282</v>
      </c>
      <c r="P355" s="69">
        <v>45470</v>
      </c>
      <c r="R355" s="32" t="s">
        <v>263</v>
      </c>
    </row>
    <row r="356" spans="1:18" x14ac:dyDescent="0.25">
      <c r="A356" t="s">
        <v>294</v>
      </c>
      <c r="B356" s="67">
        <v>82.09</v>
      </c>
      <c r="C356" s="67">
        <v>0</v>
      </c>
      <c r="D356" s="67">
        <v>0</v>
      </c>
      <c r="E356" s="67">
        <v>0</v>
      </c>
      <c r="F356" s="68">
        <v>1</v>
      </c>
      <c r="G356" s="1" t="s">
        <v>683</v>
      </c>
      <c r="H356" s="69">
        <v>45470</v>
      </c>
      <c r="I356" s="32">
        <v>0</v>
      </c>
      <c r="J356" s="69">
        <v>45470</v>
      </c>
      <c r="K356" s="32"/>
      <c r="L356" t="s">
        <v>77</v>
      </c>
      <c r="M356" s="28">
        <v>82.09</v>
      </c>
      <c r="N356" s="1" t="s">
        <v>70</v>
      </c>
      <c r="O356" s="32">
        <v>1282</v>
      </c>
      <c r="P356" s="69">
        <v>45470</v>
      </c>
      <c r="R356" s="32" t="s">
        <v>295</v>
      </c>
    </row>
    <row r="357" spans="1:18" x14ac:dyDescent="0.25">
      <c r="A357" t="s">
        <v>265</v>
      </c>
      <c r="B357" s="67">
        <v>31.68</v>
      </c>
      <c r="C357" s="67">
        <v>0</v>
      </c>
      <c r="D357" s="67">
        <v>0</v>
      </c>
      <c r="E357" s="67">
        <v>0</v>
      </c>
      <c r="F357" s="68">
        <v>1</v>
      </c>
      <c r="G357" s="1" t="s">
        <v>683</v>
      </c>
      <c r="H357" s="69">
        <v>45470</v>
      </c>
      <c r="I357" s="32">
        <v>0</v>
      </c>
      <c r="J357" s="69">
        <v>45470</v>
      </c>
      <c r="K357" s="32"/>
      <c r="L357" t="s">
        <v>77</v>
      </c>
      <c r="M357" s="28">
        <v>31.68</v>
      </c>
      <c r="N357" s="1" t="s">
        <v>62</v>
      </c>
      <c r="O357" s="32">
        <v>1282</v>
      </c>
      <c r="P357" s="69">
        <v>45470</v>
      </c>
      <c r="R357" s="32" t="s">
        <v>260</v>
      </c>
    </row>
    <row r="358" spans="1:18" x14ac:dyDescent="0.25">
      <c r="A358" t="s">
        <v>307</v>
      </c>
      <c r="B358" s="67">
        <v>-0.02</v>
      </c>
      <c r="C358" s="67">
        <v>0</v>
      </c>
      <c r="D358" s="67">
        <v>0</v>
      </c>
      <c r="E358" s="67">
        <v>0</v>
      </c>
      <c r="F358" s="68">
        <v>1</v>
      </c>
      <c r="G358" s="1" t="s">
        <v>684</v>
      </c>
      <c r="H358" s="69">
        <v>45471</v>
      </c>
      <c r="I358" s="32">
        <v>0</v>
      </c>
      <c r="J358" s="69">
        <v>45470</v>
      </c>
      <c r="K358" s="32"/>
      <c r="L358" t="s">
        <v>308</v>
      </c>
      <c r="M358" s="28">
        <v>-0.02</v>
      </c>
      <c r="N358" s="1" t="s">
        <v>309</v>
      </c>
      <c r="O358" s="32">
        <v>1286</v>
      </c>
      <c r="P358" s="69">
        <v>45470</v>
      </c>
      <c r="R358" s="32" t="s">
        <v>263</v>
      </c>
    </row>
    <row r="359" spans="1:18" x14ac:dyDescent="0.25">
      <c r="A359" t="s">
        <v>307</v>
      </c>
      <c r="B359" s="67">
        <v>-0.26</v>
      </c>
      <c r="C359" s="67">
        <v>0</v>
      </c>
      <c r="D359" s="67">
        <v>0</v>
      </c>
      <c r="E359" s="67">
        <v>0</v>
      </c>
      <c r="F359" s="68">
        <v>1</v>
      </c>
      <c r="G359" s="1" t="s">
        <v>684</v>
      </c>
      <c r="H359" s="69">
        <v>45471</v>
      </c>
      <c r="I359" s="32">
        <v>0</v>
      </c>
      <c r="J359" s="69">
        <v>45470</v>
      </c>
      <c r="K359" s="32"/>
      <c r="L359" t="s">
        <v>308</v>
      </c>
      <c r="M359" s="28">
        <v>-0.26</v>
      </c>
      <c r="N359" s="1" t="s">
        <v>310</v>
      </c>
      <c r="O359" s="32">
        <v>1286</v>
      </c>
      <c r="P359" s="69">
        <v>45470</v>
      </c>
      <c r="R359" s="32" t="s">
        <v>263</v>
      </c>
    </row>
    <row r="360" spans="1:18" x14ac:dyDescent="0.25">
      <c r="A360" t="s">
        <v>315</v>
      </c>
      <c r="B360" s="67">
        <v>18.13</v>
      </c>
      <c r="C360" s="67">
        <v>0</v>
      </c>
      <c r="D360" s="67">
        <v>0</v>
      </c>
      <c r="E360" s="67">
        <v>0</v>
      </c>
      <c r="F360" s="68">
        <v>1</v>
      </c>
      <c r="G360" s="1" t="s">
        <v>685</v>
      </c>
      <c r="H360" s="69">
        <v>45457</v>
      </c>
      <c r="I360" s="32">
        <v>0</v>
      </c>
      <c r="J360" s="69">
        <v>45470</v>
      </c>
      <c r="K360" s="32"/>
      <c r="L360" t="s">
        <v>308</v>
      </c>
      <c r="M360" s="28">
        <v>18.13</v>
      </c>
      <c r="N360" s="1" t="s">
        <v>334</v>
      </c>
      <c r="O360" s="32">
        <v>1286</v>
      </c>
      <c r="P360" s="69">
        <v>45470</v>
      </c>
      <c r="R360" s="32" t="s">
        <v>298</v>
      </c>
    </row>
    <row r="361" spans="1:18" x14ac:dyDescent="0.25">
      <c r="A361" t="s">
        <v>227</v>
      </c>
      <c r="B361" s="67">
        <v>0</v>
      </c>
      <c r="C361" s="67">
        <v>0</v>
      </c>
      <c r="D361" s="67">
        <v>0</v>
      </c>
      <c r="E361" s="67">
        <v>0</v>
      </c>
      <c r="F361" s="68">
        <v>1</v>
      </c>
      <c r="G361" s="1" t="s">
        <v>686</v>
      </c>
      <c r="H361" s="69">
        <v>45468</v>
      </c>
      <c r="I361" s="32">
        <v>0</v>
      </c>
      <c r="J361" s="69">
        <v>45468</v>
      </c>
      <c r="K361" s="32">
        <v>2024022</v>
      </c>
      <c r="L361" t="s">
        <v>218</v>
      </c>
      <c r="M361" s="28">
        <v>0</v>
      </c>
      <c r="N361" s="1" t="s">
        <v>213</v>
      </c>
      <c r="O361" s="32">
        <v>1288</v>
      </c>
      <c r="P361" s="69">
        <v>45468</v>
      </c>
      <c r="Q361" t="s">
        <v>227</v>
      </c>
      <c r="R361" s="32" t="s">
        <v>263</v>
      </c>
    </row>
    <row r="362" spans="1:18" x14ac:dyDescent="0.25">
      <c r="A362" t="s">
        <v>687</v>
      </c>
      <c r="B362" s="67">
        <v>0</v>
      </c>
      <c r="C362" s="67">
        <v>0</v>
      </c>
      <c r="D362" s="67">
        <v>0</v>
      </c>
      <c r="E362" s="67">
        <v>0</v>
      </c>
      <c r="F362" s="68">
        <v>1</v>
      </c>
      <c r="G362" s="1" t="s">
        <v>686</v>
      </c>
      <c r="H362" s="69">
        <v>45468</v>
      </c>
      <c r="I362" s="32">
        <v>0</v>
      </c>
      <c r="J362" s="69">
        <v>45468</v>
      </c>
      <c r="K362" s="32">
        <v>2024022</v>
      </c>
      <c r="L362" t="s">
        <v>218</v>
      </c>
      <c r="M362" s="28">
        <v>0</v>
      </c>
      <c r="N362" s="1" t="s">
        <v>213</v>
      </c>
      <c r="O362" s="32">
        <v>1288</v>
      </c>
      <c r="P362" s="69">
        <v>45468</v>
      </c>
      <c r="Q362" t="s">
        <v>227</v>
      </c>
      <c r="R362" s="32" t="s">
        <v>263</v>
      </c>
    </row>
    <row r="363" spans="1:18" x14ac:dyDescent="0.25">
      <c r="A363" t="s">
        <v>687</v>
      </c>
      <c r="B363" s="67">
        <v>0</v>
      </c>
      <c r="C363" s="67">
        <v>0</v>
      </c>
      <c r="D363" s="67">
        <v>0</v>
      </c>
      <c r="E363" s="67">
        <v>0</v>
      </c>
      <c r="F363" s="68">
        <v>1</v>
      </c>
      <c r="G363" s="1" t="s">
        <v>686</v>
      </c>
      <c r="H363" s="69">
        <v>45468</v>
      </c>
      <c r="I363" s="32">
        <v>0</v>
      </c>
      <c r="J363" s="69">
        <v>45468</v>
      </c>
      <c r="K363" s="32">
        <v>2024022</v>
      </c>
      <c r="L363" t="s">
        <v>218</v>
      </c>
      <c r="M363" s="28">
        <v>0</v>
      </c>
      <c r="N363" s="1" t="s">
        <v>214</v>
      </c>
      <c r="O363" s="32">
        <v>1288</v>
      </c>
      <c r="P363" s="69">
        <v>45468</v>
      </c>
      <c r="Q363" t="s">
        <v>227</v>
      </c>
      <c r="R363" s="32" t="s">
        <v>263</v>
      </c>
    </row>
    <row r="364" spans="1:18" x14ac:dyDescent="0.25">
      <c r="A364" t="s">
        <v>227</v>
      </c>
      <c r="B364" s="67">
        <v>0</v>
      </c>
      <c r="C364" s="67">
        <v>0</v>
      </c>
      <c r="D364" s="67">
        <v>0</v>
      </c>
      <c r="E364" s="67">
        <v>0</v>
      </c>
      <c r="F364" s="68">
        <v>1</v>
      </c>
      <c r="G364" s="1" t="s">
        <v>686</v>
      </c>
      <c r="H364" s="69">
        <v>45468</v>
      </c>
      <c r="I364" s="32">
        <v>0</v>
      </c>
      <c r="J364" s="69">
        <v>45468</v>
      </c>
      <c r="K364" s="32">
        <v>2024022</v>
      </c>
      <c r="L364" t="s">
        <v>218</v>
      </c>
      <c r="M364" s="28">
        <v>0</v>
      </c>
      <c r="N364" s="1" t="s">
        <v>214</v>
      </c>
      <c r="O364" s="32">
        <v>1288</v>
      </c>
      <c r="P364" s="69">
        <v>45468</v>
      </c>
      <c r="Q364" t="s">
        <v>227</v>
      </c>
      <c r="R364" s="32" t="s">
        <v>263</v>
      </c>
    </row>
    <row r="365" spans="1:18" x14ac:dyDescent="0.25">
      <c r="A365" t="s">
        <v>688</v>
      </c>
      <c r="B365" s="67">
        <v>0</v>
      </c>
      <c r="C365" s="67">
        <v>0</v>
      </c>
      <c r="D365" s="67">
        <v>0</v>
      </c>
      <c r="E365" s="67">
        <v>0</v>
      </c>
      <c r="F365" s="68">
        <v>1</v>
      </c>
      <c r="G365" s="1" t="s">
        <v>686</v>
      </c>
      <c r="H365" s="69">
        <v>45468</v>
      </c>
      <c r="I365" s="32">
        <v>0</v>
      </c>
      <c r="J365" s="69">
        <v>45468</v>
      </c>
      <c r="K365" s="32">
        <v>2024022</v>
      </c>
      <c r="L365" t="s">
        <v>218</v>
      </c>
      <c r="M365" s="28">
        <v>0</v>
      </c>
      <c r="N365" s="1" t="s">
        <v>340</v>
      </c>
      <c r="O365" s="32">
        <v>1288</v>
      </c>
      <c r="P365" s="69">
        <v>45468</v>
      </c>
      <c r="Q365" t="s">
        <v>339</v>
      </c>
      <c r="R365" s="32" t="s">
        <v>263</v>
      </c>
    </row>
    <row r="366" spans="1:18" x14ac:dyDescent="0.25">
      <c r="A366" t="s">
        <v>339</v>
      </c>
      <c r="B366" s="67">
        <v>0</v>
      </c>
      <c r="C366" s="67">
        <v>0</v>
      </c>
      <c r="D366" s="67">
        <v>0</v>
      </c>
      <c r="E366" s="67">
        <v>0</v>
      </c>
      <c r="F366" s="68">
        <v>1</v>
      </c>
      <c r="G366" s="1" t="s">
        <v>686</v>
      </c>
      <c r="H366" s="69">
        <v>45468</v>
      </c>
      <c r="I366" s="32">
        <v>0</v>
      </c>
      <c r="J366" s="69">
        <v>45468</v>
      </c>
      <c r="K366" s="32">
        <v>2024022</v>
      </c>
      <c r="L366" t="s">
        <v>218</v>
      </c>
      <c r="M366" s="28">
        <v>0</v>
      </c>
      <c r="N366" s="1" t="s">
        <v>340</v>
      </c>
      <c r="O366" s="32">
        <v>1288</v>
      </c>
      <c r="P366" s="69">
        <v>45468</v>
      </c>
      <c r="Q366" t="s">
        <v>339</v>
      </c>
      <c r="R366" s="32" t="s">
        <v>263</v>
      </c>
    </row>
    <row r="367" spans="1:18" x14ac:dyDescent="0.25">
      <c r="A367" t="s">
        <v>228</v>
      </c>
      <c r="B367" s="67">
        <v>0</v>
      </c>
      <c r="C367" s="67">
        <v>0</v>
      </c>
      <c r="D367" s="67">
        <v>0</v>
      </c>
      <c r="E367" s="67">
        <v>0</v>
      </c>
      <c r="F367" s="68">
        <v>1</v>
      </c>
      <c r="G367" s="1" t="s">
        <v>686</v>
      </c>
      <c r="H367" s="69">
        <v>45468</v>
      </c>
      <c r="I367" s="32">
        <v>0</v>
      </c>
      <c r="J367" s="69">
        <v>45468</v>
      </c>
      <c r="K367" s="32">
        <v>2024022</v>
      </c>
      <c r="L367" t="s">
        <v>218</v>
      </c>
      <c r="M367" s="28">
        <v>0</v>
      </c>
      <c r="N367" s="1" t="s">
        <v>221</v>
      </c>
      <c r="O367" s="32">
        <v>1288</v>
      </c>
      <c r="P367" s="69">
        <v>45468</v>
      </c>
      <c r="Q367" t="s">
        <v>228</v>
      </c>
      <c r="R367" s="32" t="s">
        <v>263</v>
      </c>
    </row>
    <row r="368" spans="1:18" x14ac:dyDescent="0.25">
      <c r="A368" t="s">
        <v>689</v>
      </c>
      <c r="B368" s="67">
        <v>0</v>
      </c>
      <c r="C368" s="67">
        <v>0</v>
      </c>
      <c r="D368" s="67">
        <v>0</v>
      </c>
      <c r="E368" s="67">
        <v>0</v>
      </c>
      <c r="F368" s="68">
        <v>1</v>
      </c>
      <c r="G368" s="1" t="s">
        <v>686</v>
      </c>
      <c r="H368" s="69">
        <v>45468</v>
      </c>
      <c r="I368" s="32">
        <v>0</v>
      </c>
      <c r="J368" s="69">
        <v>45468</v>
      </c>
      <c r="K368" s="32">
        <v>2024022</v>
      </c>
      <c r="L368" t="s">
        <v>218</v>
      </c>
      <c r="M368" s="28">
        <v>0</v>
      </c>
      <c r="N368" s="1" t="s">
        <v>221</v>
      </c>
      <c r="O368" s="32">
        <v>1288</v>
      </c>
      <c r="P368" s="69">
        <v>45468</v>
      </c>
      <c r="Q368" t="s">
        <v>228</v>
      </c>
      <c r="R368" s="32" t="s">
        <v>263</v>
      </c>
    </row>
    <row r="369" spans="1:18" x14ac:dyDescent="0.25">
      <c r="A369" t="s">
        <v>690</v>
      </c>
      <c r="B369" s="67">
        <v>0</v>
      </c>
      <c r="C369" s="67">
        <v>0</v>
      </c>
      <c r="D369" s="67">
        <v>0</v>
      </c>
      <c r="E369" s="67">
        <v>0</v>
      </c>
      <c r="F369" s="68">
        <v>1</v>
      </c>
      <c r="G369" s="1" t="s">
        <v>686</v>
      </c>
      <c r="H369" s="69">
        <v>45468</v>
      </c>
      <c r="I369" s="32">
        <v>0</v>
      </c>
      <c r="J369" s="69">
        <v>45468</v>
      </c>
      <c r="K369" s="32">
        <v>2024022</v>
      </c>
      <c r="L369" t="s">
        <v>218</v>
      </c>
      <c r="M369" s="28">
        <v>0</v>
      </c>
      <c r="N369" s="1" t="s">
        <v>222</v>
      </c>
      <c r="O369" s="32">
        <v>1288</v>
      </c>
      <c r="P369" s="69">
        <v>45468</v>
      </c>
      <c r="Q369" t="s">
        <v>229</v>
      </c>
      <c r="R369" s="32" t="s">
        <v>263</v>
      </c>
    </row>
    <row r="370" spans="1:18" x14ac:dyDescent="0.25">
      <c r="A370" t="s">
        <v>229</v>
      </c>
      <c r="B370" s="67">
        <v>0</v>
      </c>
      <c r="C370" s="67">
        <v>0</v>
      </c>
      <c r="D370" s="67">
        <v>0</v>
      </c>
      <c r="E370" s="67">
        <v>0</v>
      </c>
      <c r="F370" s="68">
        <v>1</v>
      </c>
      <c r="G370" s="1" t="s">
        <v>686</v>
      </c>
      <c r="H370" s="69">
        <v>45468</v>
      </c>
      <c r="I370" s="32">
        <v>0</v>
      </c>
      <c r="J370" s="69">
        <v>45468</v>
      </c>
      <c r="K370" s="32">
        <v>2024022</v>
      </c>
      <c r="L370" t="s">
        <v>218</v>
      </c>
      <c r="M370" s="28">
        <v>0</v>
      </c>
      <c r="N370" s="1" t="s">
        <v>222</v>
      </c>
      <c r="O370" s="32">
        <v>1288</v>
      </c>
      <c r="P370" s="69">
        <v>45468</v>
      </c>
      <c r="Q370" t="s">
        <v>229</v>
      </c>
      <c r="R370" s="32" t="s">
        <v>263</v>
      </c>
    </row>
    <row r="371" spans="1:18" x14ac:dyDescent="0.25">
      <c r="A371" t="s">
        <v>227</v>
      </c>
      <c r="B371" s="67">
        <v>0</v>
      </c>
      <c r="C371" s="67">
        <v>0</v>
      </c>
      <c r="D371" s="67">
        <v>0</v>
      </c>
      <c r="E371" s="67">
        <v>0</v>
      </c>
      <c r="F371" s="68">
        <v>1</v>
      </c>
      <c r="G371" s="1" t="s">
        <v>686</v>
      </c>
      <c r="H371" s="69">
        <v>45468</v>
      </c>
      <c r="I371" s="32">
        <v>0</v>
      </c>
      <c r="J371" s="69">
        <v>45468</v>
      </c>
      <c r="K371" s="32">
        <v>2024022</v>
      </c>
      <c r="L371" t="s">
        <v>218</v>
      </c>
      <c r="M371" s="28">
        <v>0</v>
      </c>
      <c r="N371" s="1" t="s">
        <v>223</v>
      </c>
      <c r="O371" s="32">
        <v>1288</v>
      </c>
      <c r="P371" s="69">
        <v>45468</v>
      </c>
      <c r="Q371" t="s">
        <v>227</v>
      </c>
      <c r="R371" s="32" t="s">
        <v>263</v>
      </c>
    </row>
    <row r="372" spans="1:18" x14ac:dyDescent="0.25">
      <c r="A372" t="s">
        <v>687</v>
      </c>
      <c r="B372" s="67">
        <v>0</v>
      </c>
      <c r="C372" s="67">
        <v>0</v>
      </c>
      <c r="D372" s="67">
        <v>0</v>
      </c>
      <c r="E372" s="67">
        <v>0</v>
      </c>
      <c r="F372" s="68">
        <v>1</v>
      </c>
      <c r="G372" s="1" t="s">
        <v>686</v>
      </c>
      <c r="H372" s="69">
        <v>45468</v>
      </c>
      <c r="I372" s="32">
        <v>0</v>
      </c>
      <c r="J372" s="69">
        <v>45468</v>
      </c>
      <c r="K372" s="32">
        <v>2024022</v>
      </c>
      <c r="L372" t="s">
        <v>218</v>
      </c>
      <c r="M372" s="28">
        <v>0</v>
      </c>
      <c r="N372" s="1" t="s">
        <v>223</v>
      </c>
      <c r="O372" s="32">
        <v>1288</v>
      </c>
      <c r="P372" s="69">
        <v>45468</v>
      </c>
      <c r="Q372" t="s">
        <v>227</v>
      </c>
      <c r="R372" s="32" t="s">
        <v>263</v>
      </c>
    </row>
    <row r="373" spans="1:18" x14ac:dyDescent="0.25">
      <c r="A373" t="s">
        <v>230</v>
      </c>
      <c r="B373" s="67">
        <v>345.21</v>
      </c>
      <c r="C373" s="67">
        <v>0</v>
      </c>
      <c r="D373" s="67">
        <v>0</v>
      </c>
      <c r="E373" s="67">
        <v>0</v>
      </c>
      <c r="F373" s="68">
        <v>1</v>
      </c>
      <c r="G373" s="1" t="s">
        <v>686</v>
      </c>
      <c r="H373" s="69">
        <v>45468</v>
      </c>
      <c r="I373" s="32">
        <v>0</v>
      </c>
      <c r="J373" s="69">
        <v>45468</v>
      </c>
      <c r="K373" s="32">
        <v>2024022</v>
      </c>
      <c r="L373" t="s">
        <v>218</v>
      </c>
      <c r="M373" s="28">
        <v>345.21</v>
      </c>
      <c r="N373" s="1" t="s">
        <v>188</v>
      </c>
      <c r="O373" s="32">
        <v>1288</v>
      </c>
      <c r="P373" s="69">
        <v>45468</v>
      </c>
      <c r="Q373" t="s">
        <v>230</v>
      </c>
      <c r="R373" s="32" t="s">
        <v>263</v>
      </c>
    </row>
    <row r="374" spans="1:18" x14ac:dyDescent="0.25">
      <c r="A374" t="s">
        <v>691</v>
      </c>
      <c r="B374" s="67">
        <v>-4.68</v>
      </c>
      <c r="C374" s="67">
        <v>0</v>
      </c>
      <c r="D374" s="67">
        <v>0</v>
      </c>
      <c r="E374" s="67">
        <v>0</v>
      </c>
      <c r="F374" s="68">
        <v>1</v>
      </c>
      <c r="G374" s="1" t="s">
        <v>686</v>
      </c>
      <c r="H374" s="69">
        <v>45468</v>
      </c>
      <c r="I374" s="32">
        <v>0</v>
      </c>
      <c r="J374" s="69">
        <v>45468</v>
      </c>
      <c r="K374" s="32">
        <v>2024022</v>
      </c>
      <c r="L374" t="s">
        <v>218</v>
      </c>
      <c r="M374" s="28">
        <v>-4.68</v>
      </c>
      <c r="N374" s="1" t="s">
        <v>188</v>
      </c>
      <c r="O374" s="32">
        <v>1288</v>
      </c>
      <c r="P374" s="69">
        <v>45468</v>
      </c>
      <c r="Q374" t="s">
        <v>230</v>
      </c>
      <c r="R374" s="32" t="s">
        <v>263</v>
      </c>
    </row>
    <row r="375" spans="1:18" x14ac:dyDescent="0.25">
      <c r="A375" t="s">
        <v>691</v>
      </c>
      <c r="B375" s="67">
        <v>0</v>
      </c>
      <c r="C375" s="67">
        <v>0</v>
      </c>
      <c r="D375" s="67">
        <v>0</v>
      </c>
      <c r="E375" s="67">
        <v>0</v>
      </c>
      <c r="F375" s="68">
        <v>1</v>
      </c>
      <c r="G375" s="1" t="s">
        <v>686</v>
      </c>
      <c r="H375" s="69">
        <v>45468</v>
      </c>
      <c r="I375" s="32">
        <v>0</v>
      </c>
      <c r="J375" s="69">
        <v>45468</v>
      </c>
      <c r="K375" s="32">
        <v>2024022</v>
      </c>
      <c r="L375" t="s">
        <v>218</v>
      </c>
      <c r="M375" s="28">
        <v>0</v>
      </c>
      <c r="N375" s="1" t="s">
        <v>76</v>
      </c>
      <c r="O375" s="32">
        <v>1288</v>
      </c>
      <c r="P375" s="69">
        <v>45468</v>
      </c>
      <c r="Q375" t="s">
        <v>230</v>
      </c>
      <c r="R375" s="32" t="s">
        <v>263</v>
      </c>
    </row>
    <row r="376" spans="1:18" x14ac:dyDescent="0.25">
      <c r="A376" t="s">
        <v>230</v>
      </c>
      <c r="B376" s="67">
        <v>0</v>
      </c>
      <c r="C376" s="67">
        <v>0</v>
      </c>
      <c r="D376" s="67">
        <v>0</v>
      </c>
      <c r="E376" s="67">
        <v>0</v>
      </c>
      <c r="F376" s="68">
        <v>1</v>
      </c>
      <c r="G376" s="1" t="s">
        <v>686</v>
      </c>
      <c r="H376" s="69">
        <v>45468</v>
      </c>
      <c r="I376" s="32">
        <v>0</v>
      </c>
      <c r="J376" s="69">
        <v>45468</v>
      </c>
      <c r="K376" s="32">
        <v>2024022</v>
      </c>
      <c r="L376" t="s">
        <v>218</v>
      </c>
      <c r="M376" s="28">
        <v>0</v>
      </c>
      <c r="N376" s="1" t="s">
        <v>76</v>
      </c>
      <c r="O376" s="32">
        <v>1288</v>
      </c>
      <c r="P376" s="69">
        <v>45468</v>
      </c>
      <c r="Q376" t="s">
        <v>230</v>
      </c>
      <c r="R376" s="32" t="s">
        <v>263</v>
      </c>
    </row>
    <row r="377" spans="1:18" x14ac:dyDescent="0.25">
      <c r="A377" t="s">
        <v>341</v>
      </c>
      <c r="B377" s="67">
        <v>0</v>
      </c>
      <c r="C377" s="67">
        <v>0</v>
      </c>
      <c r="D377" s="67">
        <v>0</v>
      </c>
      <c r="E377" s="67">
        <v>0</v>
      </c>
      <c r="F377" s="68">
        <v>1</v>
      </c>
      <c r="G377" s="1" t="s">
        <v>686</v>
      </c>
      <c r="H377" s="69">
        <v>45468</v>
      </c>
      <c r="I377" s="32">
        <v>0</v>
      </c>
      <c r="J377" s="69">
        <v>45468</v>
      </c>
      <c r="K377" s="32">
        <v>2024022</v>
      </c>
      <c r="L377" t="s">
        <v>218</v>
      </c>
      <c r="M377" s="28">
        <v>0</v>
      </c>
      <c r="N377" s="1" t="s">
        <v>187</v>
      </c>
      <c r="O377" s="32">
        <v>1288</v>
      </c>
      <c r="P377" s="69">
        <v>45468</v>
      </c>
      <c r="Q377" t="s">
        <v>341</v>
      </c>
      <c r="R377" s="32" t="s">
        <v>263</v>
      </c>
    </row>
    <row r="378" spans="1:18" x14ac:dyDescent="0.25">
      <c r="A378" t="s">
        <v>692</v>
      </c>
      <c r="B378" s="67">
        <v>0</v>
      </c>
      <c r="C378" s="67">
        <v>0</v>
      </c>
      <c r="D378" s="67">
        <v>0</v>
      </c>
      <c r="E378" s="67">
        <v>0</v>
      </c>
      <c r="F378" s="68">
        <v>1</v>
      </c>
      <c r="G378" s="1" t="s">
        <v>686</v>
      </c>
      <c r="H378" s="69">
        <v>45468</v>
      </c>
      <c r="I378" s="32">
        <v>0</v>
      </c>
      <c r="J378" s="69">
        <v>45468</v>
      </c>
      <c r="K378" s="32">
        <v>2024022</v>
      </c>
      <c r="L378" t="s">
        <v>218</v>
      </c>
      <c r="M378" s="28">
        <v>0</v>
      </c>
      <c r="N378" s="1" t="s">
        <v>187</v>
      </c>
      <c r="O378" s="32">
        <v>1288</v>
      </c>
      <c r="P378" s="69">
        <v>45468</v>
      </c>
      <c r="Q378" t="s">
        <v>341</v>
      </c>
      <c r="R378" s="32" t="s">
        <v>263</v>
      </c>
    </row>
    <row r="379" spans="1:18" x14ac:dyDescent="0.25">
      <c r="A379" t="s">
        <v>692</v>
      </c>
      <c r="B379" s="67">
        <v>0</v>
      </c>
      <c r="C379" s="67">
        <v>0</v>
      </c>
      <c r="D379" s="67">
        <v>0</v>
      </c>
      <c r="E379" s="67">
        <v>0</v>
      </c>
      <c r="F379" s="68">
        <v>1</v>
      </c>
      <c r="G379" s="1" t="s">
        <v>686</v>
      </c>
      <c r="H379" s="69">
        <v>45468</v>
      </c>
      <c r="I379" s="32">
        <v>0</v>
      </c>
      <c r="J379" s="69">
        <v>45468</v>
      </c>
      <c r="K379" s="32">
        <v>2024022</v>
      </c>
      <c r="L379" t="s">
        <v>218</v>
      </c>
      <c r="M379" s="28">
        <v>0</v>
      </c>
      <c r="N379" s="1" t="s">
        <v>342</v>
      </c>
      <c r="O379" s="32">
        <v>1288</v>
      </c>
      <c r="P379" s="69">
        <v>45468</v>
      </c>
      <c r="Q379" t="s">
        <v>341</v>
      </c>
      <c r="R379" s="32" t="s">
        <v>263</v>
      </c>
    </row>
    <row r="380" spans="1:18" x14ac:dyDescent="0.25">
      <c r="A380" t="s">
        <v>341</v>
      </c>
      <c r="B380" s="67">
        <v>0</v>
      </c>
      <c r="C380" s="67">
        <v>0</v>
      </c>
      <c r="D380" s="67">
        <v>0</v>
      </c>
      <c r="E380" s="67">
        <v>0</v>
      </c>
      <c r="F380" s="68">
        <v>1</v>
      </c>
      <c r="G380" s="1" t="s">
        <v>686</v>
      </c>
      <c r="H380" s="69">
        <v>45468</v>
      </c>
      <c r="I380" s="32">
        <v>0</v>
      </c>
      <c r="J380" s="69">
        <v>45468</v>
      </c>
      <c r="K380" s="32">
        <v>2024022</v>
      </c>
      <c r="L380" t="s">
        <v>218</v>
      </c>
      <c r="M380" s="28">
        <v>0</v>
      </c>
      <c r="N380" s="1" t="s">
        <v>342</v>
      </c>
      <c r="O380" s="32">
        <v>1288</v>
      </c>
      <c r="P380" s="69">
        <v>45468</v>
      </c>
      <c r="Q380" t="s">
        <v>341</v>
      </c>
      <c r="R380" s="32" t="s">
        <v>263</v>
      </c>
    </row>
    <row r="381" spans="1:18" x14ac:dyDescent="0.25">
      <c r="A381" t="s">
        <v>299</v>
      </c>
      <c r="B381" s="67">
        <v>83.94</v>
      </c>
      <c r="C381" s="67">
        <v>0</v>
      </c>
      <c r="D381" s="67">
        <v>0</v>
      </c>
      <c r="E381" s="67">
        <v>0</v>
      </c>
      <c r="F381" s="68">
        <v>1</v>
      </c>
      <c r="G381" s="1" t="s">
        <v>693</v>
      </c>
      <c r="H381" s="69">
        <v>45470</v>
      </c>
      <c r="I381" s="32">
        <v>0</v>
      </c>
      <c r="J381" s="69">
        <v>45470</v>
      </c>
      <c r="K381" s="32"/>
      <c r="L381" t="s">
        <v>679</v>
      </c>
      <c r="M381" s="28">
        <v>83.94</v>
      </c>
      <c r="N381" s="1" t="s">
        <v>67</v>
      </c>
      <c r="O381" s="32">
        <v>1283</v>
      </c>
      <c r="P381" s="69">
        <v>45470</v>
      </c>
      <c r="R381" s="32" t="s">
        <v>263</v>
      </c>
    </row>
    <row r="382" spans="1:18" x14ac:dyDescent="0.25">
      <c r="A382" t="s">
        <v>299</v>
      </c>
      <c r="B382" s="67">
        <v>4.3</v>
      </c>
      <c r="C382" s="67">
        <v>0</v>
      </c>
      <c r="D382" s="67">
        <v>0</v>
      </c>
      <c r="E382" s="67">
        <v>0</v>
      </c>
      <c r="F382" s="68">
        <v>1</v>
      </c>
      <c r="G382" s="1" t="s">
        <v>693</v>
      </c>
      <c r="H382" s="69">
        <v>45470</v>
      </c>
      <c r="I382" s="32">
        <v>0</v>
      </c>
      <c r="J382" s="69">
        <v>45470</v>
      </c>
      <c r="K382" s="32"/>
      <c r="L382" t="s">
        <v>679</v>
      </c>
      <c r="M382" s="28">
        <v>4.3</v>
      </c>
      <c r="N382" s="1" t="s">
        <v>68</v>
      </c>
      <c r="O382" s="32">
        <v>1283</v>
      </c>
      <c r="P382" s="69">
        <v>45470</v>
      </c>
      <c r="R382" s="32" t="s">
        <v>295</v>
      </c>
    </row>
    <row r="383" spans="1:18" x14ac:dyDescent="0.25">
      <c r="A383" t="s">
        <v>297</v>
      </c>
      <c r="B383" s="67">
        <v>6.45</v>
      </c>
      <c r="C383" s="67">
        <v>0</v>
      </c>
      <c r="D383" s="67">
        <v>0</v>
      </c>
      <c r="E383" s="67">
        <v>0</v>
      </c>
      <c r="F383" s="68">
        <v>1</v>
      </c>
      <c r="G383" s="1" t="s">
        <v>693</v>
      </c>
      <c r="H383" s="69">
        <v>45470</v>
      </c>
      <c r="I383" s="32">
        <v>0</v>
      </c>
      <c r="J383" s="69">
        <v>45470</v>
      </c>
      <c r="K383" s="32"/>
      <c r="L383" t="s">
        <v>679</v>
      </c>
      <c r="M383" s="28">
        <v>6.45</v>
      </c>
      <c r="N383" s="1" t="s">
        <v>69</v>
      </c>
      <c r="O383" s="32">
        <v>1283</v>
      </c>
      <c r="P383" s="69">
        <v>45470</v>
      </c>
      <c r="R383" s="32" t="s">
        <v>260</v>
      </c>
    </row>
    <row r="384" spans="1:18" x14ac:dyDescent="0.25">
      <c r="A384" t="s">
        <v>264</v>
      </c>
      <c r="B384" s="67">
        <v>335.5</v>
      </c>
      <c r="C384" s="67">
        <v>0</v>
      </c>
      <c r="D384" s="67">
        <v>0</v>
      </c>
      <c r="E384" s="67">
        <v>0</v>
      </c>
      <c r="F384" s="68">
        <v>1</v>
      </c>
      <c r="G384" s="1" t="s">
        <v>694</v>
      </c>
      <c r="H384" s="69">
        <v>45470</v>
      </c>
      <c r="I384" s="32">
        <v>0</v>
      </c>
      <c r="J384" s="69">
        <v>45470</v>
      </c>
      <c r="K384" s="32"/>
      <c r="L384" t="s">
        <v>60</v>
      </c>
      <c r="M384" s="28">
        <v>335.5</v>
      </c>
      <c r="N384" s="1" t="s">
        <v>61</v>
      </c>
      <c r="O384" s="32">
        <v>1280</v>
      </c>
      <c r="P384" s="69">
        <v>45470</v>
      </c>
      <c r="R384" s="32" t="s">
        <v>263</v>
      </c>
    </row>
    <row r="385" spans="1:18" x14ac:dyDescent="0.25">
      <c r="A385" t="s">
        <v>265</v>
      </c>
      <c r="B385" s="67">
        <v>21.84</v>
      </c>
      <c r="C385" s="67">
        <v>0</v>
      </c>
      <c r="D385" s="67">
        <v>0</v>
      </c>
      <c r="E385" s="67">
        <v>0</v>
      </c>
      <c r="F385" s="68">
        <v>1</v>
      </c>
      <c r="G385" s="1" t="s">
        <v>694</v>
      </c>
      <c r="H385" s="69">
        <v>45470</v>
      </c>
      <c r="I385" s="32">
        <v>0</v>
      </c>
      <c r="J385" s="69">
        <v>45470</v>
      </c>
      <c r="K385" s="32"/>
      <c r="L385" t="s">
        <v>60</v>
      </c>
      <c r="M385" s="28">
        <v>21.84</v>
      </c>
      <c r="N385" s="1" t="s">
        <v>62</v>
      </c>
      <c r="O385" s="32">
        <v>1280</v>
      </c>
      <c r="P385" s="69">
        <v>45470</v>
      </c>
      <c r="R385" s="32" t="s">
        <v>260</v>
      </c>
    </row>
    <row r="386" spans="1:18" x14ac:dyDescent="0.25">
      <c r="A386" t="s">
        <v>324</v>
      </c>
      <c r="B386" s="67">
        <v>2.82</v>
      </c>
      <c r="C386" s="67">
        <v>0</v>
      </c>
      <c r="D386" s="67">
        <v>0</v>
      </c>
      <c r="E386" s="67">
        <v>0</v>
      </c>
      <c r="F386" s="68">
        <v>1</v>
      </c>
      <c r="G386" s="1" t="s">
        <v>695</v>
      </c>
      <c r="H386" s="69">
        <v>45470</v>
      </c>
      <c r="I386" s="32">
        <v>0</v>
      </c>
      <c r="J386" s="69">
        <v>45470</v>
      </c>
      <c r="K386" s="32"/>
      <c r="L386" t="s">
        <v>308</v>
      </c>
      <c r="M386" s="28">
        <v>2.82</v>
      </c>
      <c r="N386" s="1" t="s">
        <v>329</v>
      </c>
      <c r="O386" s="32">
        <v>1286</v>
      </c>
      <c r="P386" s="69">
        <v>45470</v>
      </c>
      <c r="R386" s="32" t="s">
        <v>298</v>
      </c>
    </row>
    <row r="387" spans="1:18" x14ac:dyDescent="0.25">
      <c r="A387" t="s">
        <v>296</v>
      </c>
      <c r="B387" s="67">
        <v>1869.23</v>
      </c>
      <c r="C387" s="67">
        <v>0</v>
      </c>
      <c r="D387" s="67">
        <v>0</v>
      </c>
      <c r="E387" s="67">
        <v>0</v>
      </c>
      <c r="F387" s="68">
        <v>1</v>
      </c>
      <c r="G387" s="1" t="s">
        <v>696</v>
      </c>
      <c r="H387" s="69">
        <v>45464</v>
      </c>
      <c r="I387" s="32">
        <v>0</v>
      </c>
      <c r="J387" s="69">
        <v>45464</v>
      </c>
      <c r="K387" s="32"/>
      <c r="L387" t="s">
        <v>66</v>
      </c>
      <c r="M387" s="28">
        <v>1869.23</v>
      </c>
      <c r="N387" s="1" t="s">
        <v>184</v>
      </c>
      <c r="O387" s="32">
        <v>1273</v>
      </c>
      <c r="P387" s="69">
        <v>45464</v>
      </c>
      <c r="R387" s="32" t="s">
        <v>298</v>
      </c>
    </row>
    <row r="388" spans="1:18" x14ac:dyDescent="0.25">
      <c r="A388" t="s">
        <v>335</v>
      </c>
      <c r="B388" s="67">
        <v>37.18</v>
      </c>
      <c r="C388" s="67">
        <v>0</v>
      </c>
      <c r="D388" s="67">
        <v>0</v>
      </c>
      <c r="E388" s="67">
        <v>0</v>
      </c>
      <c r="F388" s="68">
        <v>1</v>
      </c>
      <c r="G388" s="1" t="s">
        <v>697</v>
      </c>
      <c r="H388" s="69">
        <v>45471</v>
      </c>
      <c r="I388" s="32">
        <v>0</v>
      </c>
      <c r="J388" s="69">
        <v>45470</v>
      </c>
      <c r="K388" s="32"/>
      <c r="L388" t="s">
        <v>78</v>
      </c>
      <c r="M388" s="28">
        <v>37.18</v>
      </c>
      <c r="N388" s="1" t="s">
        <v>79</v>
      </c>
      <c r="O388" s="32">
        <v>1284</v>
      </c>
      <c r="P388" s="69">
        <v>45470</v>
      </c>
      <c r="R388" s="32" t="s">
        <v>263</v>
      </c>
    </row>
    <row r="389" spans="1:18" x14ac:dyDescent="0.25">
      <c r="A389" t="s">
        <v>264</v>
      </c>
      <c r="B389" s="67">
        <v>1620.39</v>
      </c>
      <c r="C389" s="67">
        <v>0</v>
      </c>
      <c r="D389" s="67">
        <v>0</v>
      </c>
      <c r="E389" s="67">
        <v>0</v>
      </c>
      <c r="F389" s="68">
        <v>1</v>
      </c>
      <c r="G389" s="1" t="s">
        <v>698</v>
      </c>
      <c r="H389" s="69">
        <v>45457</v>
      </c>
      <c r="I389" s="32">
        <v>0</v>
      </c>
      <c r="J389" s="69">
        <v>45470</v>
      </c>
      <c r="K389" s="32"/>
      <c r="L389" t="s">
        <v>77</v>
      </c>
      <c r="M389" s="28">
        <v>1620.39</v>
      </c>
      <c r="N389" s="1" t="s">
        <v>61</v>
      </c>
      <c r="O389" s="32">
        <v>1282</v>
      </c>
      <c r="P389" s="69">
        <v>45470</v>
      </c>
      <c r="R389" s="32" t="s">
        <v>263</v>
      </c>
    </row>
    <row r="390" spans="1:18" x14ac:dyDescent="0.25">
      <c r="A390" t="s">
        <v>294</v>
      </c>
      <c r="B390" s="67">
        <v>82.09</v>
      </c>
      <c r="C390" s="67">
        <v>0</v>
      </c>
      <c r="D390" s="67">
        <v>0</v>
      </c>
      <c r="E390" s="67">
        <v>0</v>
      </c>
      <c r="F390" s="68">
        <v>1</v>
      </c>
      <c r="G390" s="1" t="s">
        <v>698</v>
      </c>
      <c r="H390" s="69">
        <v>45457</v>
      </c>
      <c r="I390" s="32">
        <v>0</v>
      </c>
      <c r="J390" s="69">
        <v>45470</v>
      </c>
      <c r="K390" s="32"/>
      <c r="L390" t="s">
        <v>77</v>
      </c>
      <c r="M390" s="28">
        <v>82.09</v>
      </c>
      <c r="N390" s="1" t="s">
        <v>70</v>
      </c>
      <c r="O390" s="32">
        <v>1282</v>
      </c>
      <c r="P390" s="69">
        <v>45470</v>
      </c>
      <c r="R390" s="32" t="s">
        <v>295</v>
      </c>
    </row>
    <row r="391" spans="1:18" x14ac:dyDescent="0.25">
      <c r="A391" t="s">
        <v>265</v>
      </c>
      <c r="B391" s="67">
        <v>31.68</v>
      </c>
      <c r="C391" s="67">
        <v>0</v>
      </c>
      <c r="D391" s="67">
        <v>0</v>
      </c>
      <c r="E391" s="67">
        <v>0</v>
      </c>
      <c r="F391" s="68">
        <v>1</v>
      </c>
      <c r="G391" s="1" t="s">
        <v>698</v>
      </c>
      <c r="H391" s="69">
        <v>45457</v>
      </c>
      <c r="I391" s="32">
        <v>0</v>
      </c>
      <c r="J391" s="69">
        <v>45470</v>
      </c>
      <c r="K391" s="32"/>
      <c r="L391" t="s">
        <v>77</v>
      </c>
      <c r="M391" s="28">
        <v>31.68</v>
      </c>
      <c r="N391" s="1" t="s">
        <v>62</v>
      </c>
      <c r="O391" s="32">
        <v>1282</v>
      </c>
      <c r="P391" s="69">
        <v>45470</v>
      </c>
      <c r="R391" s="32" t="s">
        <v>260</v>
      </c>
    </row>
    <row r="392" spans="1:18" x14ac:dyDescent="0.25">
      <c r="A392" t="s">
        <v>319</v>
      </c>
      <c r="B392" s="67">
        <v>9017.2000000000007</v>
      </c>
      <c r="C392" s="67">
        <v>0</v>
      </c>
      <c r="D392" s="67">
        <v>0</v>
      </c>
      <c r="E392" s="67">
        <v>0</v>
      </c>
      <c r="F392" s="68">
        <v>1</v>
      </c>
      <c r="G392" s="1" t="s">
        <v>699</v>
      </c>
      <c r="H392" s="69">
        <v>45457</v>
      </c>
      <c r="I392" s="32">
        <v>0</v>
      </c>
      <c r="J392" s="69">
        <v>45470</v>
      </c>
      <c r="K392" s="32"/>
      <c r="L392" t="s">
        <v>308</v>
      </c>
      <c r="M392" s="28">
        <v>9017.2000000000007</v>
      </c>
      <c r="N392" s="1" t="s">
        <v>320</v>
      </c>
      <c r="O392" s="32">
        <v>1286</v>
      </c>
      <c r="P392" s="69">
        <v>45470</v>
      </c>
      <c r="R392" s="32" t="s">
        <v>263</v>
      </c>
    </row>
    <row r="393" spans="1:18" x14ac:dyDescent="0.25">
      <c r="A393" t="s">
        <v>321</v>
      </c>
      <c r="B393" s="67">
        <v>877.39</v>
      </c>
      <c r="C393" s="67">
        <v>0</v>
      </c>
      <c r="D393" s="67">
        <v>0</v>
      </c>
      <c r="E393" s="67">
        <v>0</v>
      </c>
      <c r="F393" s="68">
        <v>1</v>
      </c>
      <c r="G393" s="1" t="s">
        <v>699</v>
      </c>
      <c r="H393" s="69">
        <v>45457</v>
      </c>
      <c r="I393" s="32">
        <v>0</v>
      </c>
      <c r="J393" s="69">
        <v>45470</v>
      </c>
      <c r="K393" s="32"/>
      <c r="L393" t="s">
        <v>308</v>
      </c>
      <c r="M393" s="28">
        <v>877.39</v>
      </c>
      <c r="N393" s="1" t="s">
        <v>322</v>
      </c>
      <c r="O393" s="32">
        <v>1286</v>
      </c>
      <c r="P393" s="69">
        <v>45470</v>
      </c>
      <c r="R393" s="32" t="s">
        <v>295</v>
      </c>
    </row>
    <row r="394" spans="1:18" x14ac:dyDescent="0.25">
      <c r="A394" t="s">
        <v>321</v>
      </c>
      <c r="B394" s="67">
        <v>129.35</v>
      </c>
      <c r="C394" s="67">
        <v>0</v>
      </c>
      <c r="D394" s="67">
        <v>0</v>
      </c>
      <c r="E394" s="67">
        <v>0</v>
      </c>
      <c r="F394" s="68">
        <v>1</v>
      </c>
      <c r="G394" s="1" t="s">
        <v>699</v>
      </c>
      <c r="H394" s="69">
        <v>45457</v>
      </c>
      <c r="I394" s="32">
        <v>0</v>
      </c>
      <c r="J394" s="69">
        <v>45470</v>
      </c>
      <c r="K394" s="32"/>
      <c r="L394" t="s">
        <v>308</v>
      </c>
      <c r="M394" s="28">
        <v>129.35</v>
      </c>
      <c r="N394" s="1" t="s">
        <v>323</v>
      </c>
      <c r="O394" s="32">
        <v>1286</v>
      </c>
      <c r="P394" s="69">
        <v>45470</v>
      </c>
      <c r="R394" s="32" t="s">
        <v>260</v>
      </c>
    </row>
    <row r="395" spans="1:18" x14ac:dyDescent="0.25">
      <c r="A395" t="s">
        <v>296</v>
      </c>
      <c r="B395" s="67">
        <v>10.83</v>
      </c>
      <c r="C395" s="67">
        <v>0</v>
      </c>
      <c r="D395" s="67">
        <v>0</v>
      </c>
      <c r="E395" s="67">
        <v>0</v>
      </c>
      <c r="F395" s="68">
        <v>1</v>
      </c>
      <c r="G395" s="1" t="s">
        <v>700</v>
      </c>
      <c r="H395" s="69">
        <v>45470</v>
      </c>
      <c r="I395" s="32">
        <v>0</v>
      </c>
      <c r="J395" s="69">
        <v>45470</v>
      </c>
      <c r="K395" s="32"/>
      <c r="L395" t="s">
        <v>66</v>
      </c>
      <c r="M395" s="28">
        <v>10.83</v>
      </c>
      <c r="N395" s="1" t="s">
        <v>63</v>
      </c>
      <c r="O395" s="32">
        <v>1278</v>
      </c>
      <c r="P395" s="69">
        <v>45470</v>
      </c>
      <c r="R395" s="32" t="s">
        <v>263</v>
      </c>
    </row>
    <row r="396" spans="1:18" x14ac:dyDescent="0.25">
      <c r="A396" t="s">
        <v>297</v>
      </c>
      <c r="B396" s="67">
        <v>8729.6</v>
      </c>
      <c r="C396" s="67">
        <v>0</v>
      </c>
      <c r="D396" s="67">
        <v>0</v>
      </c>
      <c r="E396" s="67">
        <v>0</v>
      </c>
      <c r="F396" s="68">
        <v>1</v>
      </c>
      <c r="G396" s="1" t="s">
        <v>701</v>
      </c>
      <c r="H396" s="69">
        <v>45471</v>
      </c>
      <c r="I396" s="32">
        <v>0</v>
      </c>
      <c r="J396" s="69">
        <v>45471</v>
      </c>
      <c r="K396" s="32"/>
      <c r="L396" t="s">
        <v>66</v>
      </c>
      <c r="M396" s="28">
        <v>8729.6</v>
      </c>
      <c r="N396" s="1" t="s">
        <v>69</v>
      </c>
      <c r="O396" s="32">
        <v>1296</v>
      </c>
      <c r="P396" s="69">
        <v>45471</v>
      </c>
      <c r="R396" s="32" t="s">
        <v>260</v>
      </c>
    </row>
    <row r="397" spans="1:18" x14ac:dyDescent="0.25">
      <c r="A397" t="s">
        <v>299</v>
      </c>
      <c r="B397" s="67">
        <v>4643.26</v>
      </c>
      <c r="C397" s="67">
        <v>0</v>
      </c>
      <c r="D397" s="67">
        <v>0</v>
      </c>
      <c r="E397" s="67">
        <v>0</v>
      </c>
      <c r="F397" s="68">
        <v>1</v>
      </c>
      <c r="G397" s="1" t="s">
        <v>702</v>
      </c>
      <c r="H397" s="69">
        <v>45464</v>
      </c>
      <c r="I397" s="32">
        <v>0</v>
      </c>
      <c r="J397" s="69">
        <v>45464</v>
      </c>
      <c r="K397" s="32"/>
      <c r="L397" t="s">
        <v>66</v>
      </c>
      <c r="M397" s="28">
        <v>4643.26</v>
      </c>
      <c r="N397" s="1" t="s">
        <v>67</v>
      </c>
      <c r="O397" s="32">
        <v>1274</v>
      </c>
      <c r="P397" s="69">
        <v>45464</v>
      </c>
      <c r="R397" s="32" t="s">
        <v>263</v>
      </c>
    </row>
    <row r="398" spans="1:18" x14ac:dyDescent="0.25">
      <c r="A398" t="s">
        <v>299</v>
      </c>
      <c r="B398" s="67">
        <v>344.16</v>
      </c>
      <c r="C398" s="67">
        <v>0</v>
      </c>
      <c r="D398" s="67">
        <v>0</v>
      </c>
      <c r="E398" s="67">
        <v>0</v>
      </c>
      <c r="F398" s="68">
        <v>1</v>
      </c>
      <c r="G398" s="1" t="s">
        <v>702</v>
      </c>
      <c r="H398" s="69">
        <v>45464</v>
      </c>
      <c r="I398" s="32">
        <v>0</v>
      </c>
      <c r="J398" s="69">
        <v>45464</v>
      </c>
      <c r="K398" s="32"/>
      <c r="L398" t="s">
        <v>66</v>
      </c>
      <c r="M398" s="28">
        <v>344.16</v>
      </c>
      <c r="N398" s="1" t="s">
        <v>68</v>
      </c>
      <c r="O398" s="32">
        <v>1274</v>
      </c>
      <c r="P398" s="69">
        <v>45464</v>
      </c>
      <c r="R398" s="32" t="s">
        <v>295</v>
      </c>
    </row>
    <row r="399" spans="1:18" x14ac:dyDescent="0.25">
      <c r="A399" t="s">
        <v>265</v>
      </c>
      <c r="B399" s="67">
        <v>36.76</v>
      </c>
      <c r="C399" s="67">
        <v>0</v>
      </c>
      <c r="D399" s="67">
        <v>0</v>
      </c>
      <c r="E399" s="67">
        <v>0</v>
      </c>
      <c r="F399" s="68">
        <v>1</v>
      </c>
      <c r="G399" s="1" t="s">
        <v>703</v>
      </c>
      <c r="H399" s="69">
        <v>45470</v>
      </c>
      <c r="I399" s="32">
        <v>0</v>
      </c>
      <c r="J399" s="69">
        <v>45470</v>
      </c>
      <c r="K399" s="32"/>
      <c r="L399" t="s">
        <v>66</v>
      </c>
      <c r="M399" s="28">
        <v>36.76</v>
      </c>
      <c r="N399" s="1" t="s">
        <v>183</v>
      </c>
      <c r="O399" s="32">
        <v>1279</v>
      </c>
      <c r="P399" s="69">
        <v>45470</v>
      </c>
      <c r="R399" s="32" t="s">
        <v>298</v>
      </c>
    </row>
    <row r="400" spans="1:18" x14ac:dyDescent="0.25">
      <c r="A400" t="s">
        <v>180</v>
      </c>
      <c r="B400" s="67">
        <v>28.1</v>
      </c>
      <c r="C400" s="67">
        <v>0</v>
      </c>
      <c r="D400" s="67">
        <v>0</v>
      </c>
      <c r="E400" s="67">
        <v>0</v>
      </c>
      <c r="F400" s="68">
        <v>1</v>
      </c>
      <c r="G400" s="1" t="s">
        <v>704</v>
      </c>
      <c r="H400" s="69">
        <v>45468</v>
      </c>
      <c r="I400" s="32">
        <v>0</v>
      </c>
      <c r="J400" s="69">
        <v>45468</v>
      </c>
      <c r="K400" s="32">
        <v>2024001</v>
      </c>
      <c r="L400" t="s">
        <v>163</v>
      </c>
      <c r="M400" s="28">
        <v>28.1</v>
      </c>
      <c r="N400" s="1" t="s">
        <v>164</v>
      </c>
      <c r="O400" s="32">
        <v>1287</v>
      </c>
      <c r="P400" s="69">
        <v>45468</v>
      </c>
      <c r="Q400" t="s">
        <v>180</v>
      </c>
      <c r="R400" s="32" t="s">
        <v>263</v>
      </c>
    </row>
    <row r="401" spans="1:18" x14ac:dyDescent="0.25">
      <c r="A401" t="s">
        <v>181</v>
      </c>
      <c r="B401" s="67">
        <v>382.33</v>
      </c>
      <c r="C401" s="67">
        <v>0</v>
      </c>
      <c r="D401" s="67">
        <v>0</v>
      </c>
      <c r="E401" s="67">
        <v>0</v>
      </c>
      <c r="F401" s="68">
        <v>1</v>
      </c>
      <c r="G401" s="1" t="s">
        <v>704</v>
      </c>
      <c r="H401" s="69">
        <v>45468</v>
      </c>
      <c r="I401" s="32">
        <v>0</v>
      </c>
      <c r="J401" s="69">
        <v>45468</v>
      </c>
      <c r="K401" s="32">
        <v>2024001</v>
      </c>
      <c r="L401" t="s">
        <v>163</v>
      </c>
      <c r="M401" s="28">
        <v>382.33</v>
      </c>
      <c r="N401" s="1" t="s">
        <v>165</v>
      </c>
      <c r="O401" s="32">
        <v>1287</v>
      </c>
      <c r="P401" s="69">
        <v>45468</v>
      </c>
      <c r="Q401" t="s">
        <v>181</v>
      </c>
      <c r="R401" s="32" t="s">
        <v>263</v>
      </c>
    </row>
    <row r="402" spans="1:18" x14ac:dyDescent="0.25">
      <c r="A402" t="s">
        <v>296</v>
      </c>
      <c r="B402" s="67">
        <v>48721.14</v>
      </c>
      <c r="C402" s="67">
        <v>0</v>
      </c>
      <c r="D402" s="67">
        <v>0</v>
      </c>
      <c r="E402" s="67">
        <v>0</v>
      </c>
      <c r="F402" s="68">
        <v>1</v>
      </c>
      <c r="G402" s="1" t="s">
        <v>705</v>
      </c>
      <c r="H402" s="69">
        <v>45471</v>
      </c>
      <c r="I402" s="32">
        <v>0</v>
      </c>
      <c r="J402" s="69">
        <v>45471</v>
      </c>
      <c r="K402" s="32"/>
      <c r="L402" t="s">
        <v>66</v>
      </c>
      <c r="M402" s="28">
        <v>48721.14</v>
      </c>
      <c r="N402" s="1" t="s">
        <v>65</v>
      </c>
      <c r="O402" s="32">
        <v>1295</v>
      </c>
      <c r="P402" s="69">
        <v>45471</v>
      </c>
      <c r="R402" s="32" t="s">
        <v>260</v>
      </c>
    </row>
    <row r="403" spans="1:18" x14ac:dyDescent="0.25">
      <c r="A403" t="s">
        <v>311</v>
      </c>
      <c r="B403" s="67">
        <v>53.34</v>
      </c>
      <c r="C403" s="67">
        <v>0</v>
      </c>
      <c r="D403" s="67">
        <v>0</v>
      </c>
      <c r="E403" s="67">
        <v>0</v>
      </c>
      <c r="F403" s="68">
        <v>1</v>
      </c>
      <c r="G403" s="1" t="s">
        <v>706</v>
      </c>
      <c r="H403" s="69">
        <v>45457</v>
      </c>
      <c r="I403" s="32">
        <v>0</v>
      </c>
      <c r="J403" s="69">
        <v>45470</v>
      </c>
      <c r="K403" s="32"/>
      <c r="L403" t="s">
        <v>308</v>
      </c>
      <c r="M403" s="28">
        <v>53.34</v>
      </c>
      <c r="N403" s="1" t="s">
        <v>310</v>
      </c>
      <c r="O403" s="32">
        <v>1286</v>
      </c>
      <c r="P403" s="69">
        <v>45470</v>
      </c>
      <c r="R403" s="32" t="s">
        <v>263</v>
      </c>
    </row>
    <row r="404" spans="1:18" x14ac:dyDescent="0.25">
      <c r="A404" t="s">
        <v>317</v>
      </c>
      <c r="B404" s="67">
        <v>2.88</v>
      </c>
      <c r="C404" s="67">
        <v>0</v>
      </c>
      <c r="D404" s="67">
        <v>0</v>
      </c>
      <c r="E404" s="67">
        <v>0</v>
      </c>
      <c r="F404" s="68">
        <v>1</v>
      </c>
      <c r="G404" s="1" t="s">
        <v>706</v>
      </c>
      <c r="H404" s="69">
        <v>45457</v>
      </c>
      <c r="I404" s="32">
        <v>0</v>
      </c>
      <c r="J404" s="69">
        <v>45470</v>
      </c>
      <c r="K404" s="32"/>
      <c r="L404" t="s">
        <v>308</v>
      </c>
      <c r="M404" s="28">
        <v>2.88</v>
      </c>
      <c r="N404" s="1" t="s">
        <v>318</v>
      </c>
      <c r="O404" s="32">
        <v>1286</v>
      </c>
      <c r="P404" s="69">
        <v>45470</v>
      </c>
      <c r="R404" s="32" t="s">
        <v>295</v>
      </c>
    </row>
    <row r="405" spans="1:18" x14ac:dyDescent="0.25">
      <c r="A405" t="s">
        <v>324</v>
      </c>
      <c r="B405" s="67">
        <v>4.32</v>
      </c>
      <c r="C405" s="67">
        <v>0</v>
      </c>
      <c r="D405" s="67">
        <v>0</v>
      </c>
      <c r="E405" s="67">
        <v>0</v>
      </c>
      <c r="F405" s="68">
        <v>1</v>
      </c>
      <c r="G405" s="1" t="s">
        <v>706</v>
      </c>
      <c r="H405" s="69">
        <v>45457</v>
      </c>
      <c r="I405" s="32">
        <v>0</v>
      </c>
      <c r="J405" s="69">
        <v>45470</v>
      </c>
      <c r="K405" s="32"/>
      <c r="L405" t="s">
        <v>308</v>
      </c>
      <c r="M405" s="28">
        <v>4.32</v>
      </c>
      <c r="N405" s="1" t="s">
        <v>325</v>
      </c>
      <c r="O405" s="32">
        <v>1286</v>
      </c>
      <c r="P405" s="69">
        <v>45470</v>
      </c>
      <c r="R405" s="32" t="s">
        <v>260</v>
      </c>
    </row>
    <row r="406" spans="1:18" x14ac:dyDescent="0.25">
      <c r="A406" t="s">
        <v>296</v>
      </c>
      <c r="B406" s="67">
        <v>1869.21</v>
      </c>
      <c r="C406" s="67">
        <v>0</v>
      </c>
      <c r="D406" s="67">
        <v>0</v>
      </c>
      <c r="E406" s="67">
        <v>0</v>
      </c>
      <c r="F406" s="68">
        <v>1</v>
      </c>
      <c r="G406" s="1" t="s">
        <v>707</v>
      </c>
      <c r="H406" s="69">
        <v>45457</v>
      </c>
      <c r="I406" s="32">
        <v>0</v>
      </c>
      <c r="J406" s="69">
        <v>45456</v>
      </c>
      <c r="K406" s="32"/>
      <c r="L406" t="s">
        <v>66</v>
      </c>
      <c r="M406" s="28">
        <v>1869.21</v>
      </c>
      <c r="N406" s="1" t="s">
        <v>184</v>
      </c>
      <c r="O406" s="32">
        <v>1268</v>
      </c>
      <c r="P406" s="69">
        <v>45456</v>
      </c>
      <c r="R406" s="32" t="s">
        <v>298</v>
      </c>
    </row>
    <row r="407" spans="1:18" x14ac:dyDescent="0.25">
      <c r="A407" t="s">
        <v>297</v>
      </c>
      <c r="B407" s="67">
        <v>387.5</v>
      </c>
      <c r="C407" s="67">
        <v>0</v>
      </c>
      <c r="D407" s="67">
        <v>0</v>
      </c>
      <c r="E407" s="67">
        <v>0</v>
      </c>
      <c r="F407" s="68">
        <v>1</v>
      </c>
      <c r="G407" s="1" t="s">
        <v>708</v>
      </c>
      <c r="H407" s="69">
        <v>45464</v>
      </c>
      <c r="I407" s="32">
        <v>0</v>
      </c>
      <c r="J407" s="69">
        <v>45464</v>
      </c>
      <c r="K407" s="32"/>
      <c r="L407" t="s">
        <v>66</v>
      </c>
      <c r="M407" s="28">
        <v>387.5</v>
      </c>
      <c r="N407" s="1" t="s">
        <v>185</v>
      </c>
      <c r="O407" s="32">
        <v>1274</v>
      </c>
      <c r="P407" s="69">
        <v>45464</v>
      </c>
      <c r="R407" s="32" t="s">
        <v>298</v>
      </c>
    </row>
    <row r="408" spans="1:18" x14ac:dyDescent="0.25">
      <c r="A408" t="s">
        <v>303</v>
      </c>
      <c r="B408" s="67">
        <v>15574.41</v>
      </c>
      <c r="C408" s="67">
        <v>0</v>
      </c>
      <c r="D408" s="67">
        <v>0</v>
      </c>
      <c r="E408" s="67">
        <v>0</v>
      </c>
      <c r="F408" s="68">
        <v>1</v>
      </c>
      <c r="G408" s="1" t="s">
        <v>709</v>
      </c>
      <c r="H408" s="69">
        <v>45470</v>
      </c>
      <c r="I408" s="32">
        <v>0</v>
      </c>
      <c r="J408" s="69">
        <v>45470</v>
      </c>
      <c r="K408" s="32"/>
      <c r="L408" t="s">
        <v>72</v>
      </c>
      <c r="M408" s="28">
        <v>15574.41</v>
      </c>
      <c r="N408" s="1" t="s">
        <v>73</v>
      </c>
      <c r="O408" s="32">
        <v>1281</v>
      </c>
      <c r="P408" s="69">
        <v>45470</v>
      </c>
      <c r="R408" s="32" t="s">
        <v>263</v>
      </c>
    </row>
    <row r="409" spans="1:18" x14ac:dyDescent="0.25">
      <c r="A409" t="s">
        <v>303</v>
      </c>
      <c r="B409" s="67">
        <v>800.71</v>
      </c>
      <c r="C409" s="67">
        <v>0</v>
      </c>
      <c r="D409" s="67">
        <v>0</v>
      </c>
      <c r="E409" s="67">
        <v>0</v>
      </c>
      <c r="F409" s="68">
        <v>1</v>
      </c>
      <c r="G409" s="1" t="s">
        <v>709</v>
      </c>
      <c r="H409" s="69">
        <v>45470</v>
      </c>
      <c r="I409" s="32">
        <v>0</v>
      </c>
      <c r="J409" s="69">
        <v>45470</v>
      </c>
      <c r="K409" s="32"/>
      <c r="L409" t="s">
        <v>72</v>
      </c>
      <c r="M409" s="28">
        <v>800.71</v>
      </c>
      <c r="N409" s="1" t="s">
        <v>74</v>
      </c>
      <c r="O409" s="32">
        <v>1281</v>
      </c>
      <c r="P409" s="69">
        <v>45470</v>
      </c>
      <c r="R409" s="32" t="s">
        <v>295</v>
      </c>
    </row>
    <row r="410" spans="1:18" x14ac:dyDescent="0.25">
      <c r="A410" t="s">
        <v>303</v>
      </c>
      <c r="B410" s="67">
        <v>471.44</v>
      </c>
      <c r="C410" s="67">
        <v>0</v>
      </c>
      <c r="D410" s="67">
        <v>0</v>
      </c>
      <c r="E410" s="67">
        <v>0</v>
      </c>
      <c r="F410" s="68">
        <v>1</v>
      </c>
      <c r="G410" s="1" t="s">
        <v>709</v>
      </c>
      <c r="H410" s="69">
        <v>45470</v>
      </c>
      <c r="I410" s="32">
        <v>0</v>
      </c>
      <c r="J410" s="69">
        <v>45470</v>
      </c>
      <c r="K410" s="32"/>
      <c r="L410" t="s">
        <v>72</v>
      </c>
      <c r="M410" s="28">
        <v>471.44</v>
      </c>
      <c r="N410" s="1" t="s">
        <v>75</v>
      </c>
      <c r="O410" s="32">
        <v>1281</v>
      </c>
      <c r="P410" s="69">
        <v>45470</v>
      </c>
      <c r="R410" s="32" t="s">
        <v>260</v>
      </c>
    </row>
    <row r="411" spans="1:18" x14ac:dyDescent="0.25">
      <c r="A411" t="s">
        <v>296</v>
      </c>
      <c r="B411" s="67">
        <v>500</v>
      </c>
      <c r="C411" s="67">
        <v>0</v>
      </c>
      <c r="D411" s="67">
        <v>0</v>
      </c>
      <c r="E411" s="67">
        <v>0</v>
      </c>
      <c r="F411" s="68">
        <v>1</v>
      </c>
      <c r="G411" s="1" t="s">
        <v>710</v>
      </c>
      <c r="H411" s="69">
        <v>45471</v>
      </c>
      <c r="I411" s="32">
        <v>0</v>
      </c>
      <c r="J411" s="69">
        <v>45471</v>
      </c>
      <c r="K411" s="32"/>
      <c r="L411" t="s">
        <v>66</v>
      </c>
      <c r="M411" s="28">
        <v>500</v>
      </c>
      <c r="N411" s="1" t="s">
        <v>65</v>
      </c>
      <c r="O411" s="32">
        <v>1295</v>
      </c>
      <c r="P411" s="69">
        <v>45471</v>
      </c>
      <c r="R411" s="32" t="s">
        <v>260</v>
      </c>
    </row>
    <row r="412" spans="1:18" x14ac:dyDescent="0.25">
      <c r="A412" t="s">
        <v>299</v>
      </c>
      <c r="B412" s="67">
        <v>1568.08</v>
      </c>
      <c r="C412" s="67">
        <v>0</v>
      </c>
      <c r="D412" s="67">
        <v>0</v>
      </c>
      <c r="E412" s="67">
        <v>0</v>
      </c>
      <c r="F412" s="68">
        <v>1</v>
      </c>
      <c r="G412" s="1" t="s">
        <v>711</v>
      </c>
      <c r="H412" s="69">
        <v>45457</v>
      </c>
      <c r="I412" s="32">
        <v>0</v>
      </c>
      <c r="J412" s="69">
        <v>45456</v>
      </c>
      <c r="K412" s="32"/>
      <c r="L412" t="s">
        <v>66</v>
      </c>
      <c r="M412" s="28">
        <v>1568.08</v>
      </c>
      <c r="N412" s="1" t="s">
        <v>67</v>
      </c>
      <c r="O412" s="32">
        <v>1269</v>
      </c>
      <c r="P412" s="69">
        <v>45456</v>
      </c>
      <c r="R412" s="32" t="s">
        <v>263</v>
      </c>
    </row>
    <row r="413" spans="1:18" x14ac:dyDescent="0.25">
      <c r="A413" t="s">
        <v>299</v>
      </c>
      <c r="B413" s="67">
        <v>80.48</v>
      </c>
      <c r="C413" s="67">
        <v>0</v>
      </c>
      <c r="D413" s="67">
        <v>0</v>
      </c>
      <c r="E413" s="67">
        <v>0</v>
      </c>
      <c r="F413" s="68">
        <v>1</v>
      </c>
      <c r="G413" s="1" t="s">
        <v>711</v>
      </c>
      <c r="H413" s="69">
        <v>45457</v>
      </c>
      <c r="I413" s="32">
        <v>0</v>
      </c>
      <c r="J413" s="69">
        <v>45456</v>
      </c>
      <c r="K413" s="32"/>
      <c r="L413" t="s">
        <v>66</v>
      </c>
      <c r="M413" s="28">
        <v>80.48</v>
      </c>
      <c r="N413" s="1" t="s">
        <v>68</v>
      </c>
      <c r="O413" s="32">
        <v>1269</v>
      </c>
      <c r="P413" s="69">
        <v>45456</v>
      </c>
      <c r="R413" s="32" t="s">
        <v>295</v>
      </c>
    </row>
    <row r="414" spans="1:18" x14ac:dyDescent="0.25">
      <c r="A414" t="s">
        <v>297</v>
      </c>
      <c r="B414" s="67">
        <v>47.4</v>
      </c>
      <c r="C414" s="67">
        <v>0</v>
      </c>
      <c r="D414" s="67">
        <v>0</v>
      </c>
      <c r="E414" s="67">
        <v>0</v>
      </c>
      <c r="F414" s="68">
        <v>1</v>
      </c>
      <c r="G414" s="1" t="s">
        <v>711</v>
      </c>
      <c r="H414" s="69">
        <v>45457</v>
      </c>
      <c r="I414" s="32">
        <v>0</v>
      </c>
      <c r="J414" s="69">
        <v>45456</v>
      </c>
      <c r="K414" s="32"/>
      <c r="L414" t="s">
        <v>66</v>
      </c>
      <c r="M414" s="28">
        <v>47.4</v>
      </c>
      <c r="N414" s="1" t="s">
        <v>69</v>
      </c>
      <c r="O414" s="32">
        <v>1269</v>
      </c>
      <c r="P414" s="69">
        <v>45456</v>
      </c>
      <c r="R414" s="32" t="s">
        <v>260</v>
      </c>
    </row>
    <row r="415" spans="1:18" x14ac:dyDescent="0.25">
      <c r="A415" t="s">
        <v>265</v>
      </c>
      <c r="B415" s="67">
        <v>36.76</v>
      </c>
      <c r="C415" s="67">
        <v>0</v>
      </c>
      <c r="D415" s="67">
        <v>0</v>
      </c>
      <c r="E415" s="67">
        <v>0</v>
      </c>
      <c r="F415" s="68">
        <v>1</v>
      </c>
      <c r="G415" s="1" t="s">
        <v>712</v>
      </c>
      <c r="H415" s="69">
        <v>45457</v>
      </c>
      <c r="I415" s="32">
        <v>0</v>
      </c>
      <c r="J415" s="69">
        <v>45456</v>
      </c>
      <c r="K415" s="32"/>
      <c r="L415" t="s">
        <v>66</v>
      </c>
      <c r="M415" s="28">
        <v>36.76</v>
      </c>
      <c r="N415" s="1" t="s">
        <v>183</v>
      </c>
      <c r="O415" s="32">
        <v>1269</v>
      </c>
      <c r="P415" s="69">
        <v>45456</v>
      </c>
      <c r="R415" s="32" t="s">
        <v>298</v>
      </c>
    </row>
    <row r="416" spans="1:18" x14ac:dyDescent="0.25">
      <c r="A416" t="s">
        <v>335</v>
      </c>
      <c r="B416" s="67">
        <v>93.75</v>
      </c>
      <c r="C416" s="67">
        <v>0</v>
      </c>
      <c r="D416" s="67">
        <v>0</v>
      </c>
      <c r="E416" s="67">
        <v>0</v>
      </c>
      <c r="F416" s="68">
        <v>1</v>
      </c>
      <c r="G416" s="1" t="s">
        <v>713</v>
      </c>
      <c r="H416" s="69">
        <v>45457</v>
      </c>
      <c r="I416" s="32">
        <v>0</v>
      </c>
      <c r="J416" s="69">
        <v>45470</v>
      </c>
      <c r="K416" s="32"/>
      <c r="L416" t="s">
        <v>78</v>
      </c>
      <c r="M416" s="28">
        <v>93.75</v>
      </c>
      <c r="N416" s="1" t="s">
        <v>189</v>
      </c>
      <c r="O416" s="32">
        <v>1284</v>
      </c>
      <c r="P416" s="69">
        <v>45470</v>
      </c>
      <c r="R416" s="32" t="s">
        <v>298</v>
      </c>
    </row>
    <row r="417" spans="1:18" x14ac:dyDescent="0.25">
      <c r="A417" t="s">
        <v>180</v>
      </c>
      <c r="B417" s="67">
        <v>32.979999999999997</v>
      </c>
      <c r="C417" s="67">
        <v>0</v>
      </c>
      <c r="D417" s="67">
        <v>0</v>
      </c>
      <c r="E417" s="67">
        <v>0</v>
      </c>
      <c r="F417" s="68">
        <v>1</v>
      </c>
      <c r="G417" s="1" t="s">
        <v>714</v>
      </c>
      <c r="H417" s="69">
        <v>45447</v>
      </c>
      <c r="I417" s="32">
        <v>0</v>
      </c>
      <c r="J417" s="69">
        <v>45448</v>
      </c>
      <c r="K417" s="32">
        <v>2024001</v>
      </c>
      <c r="L417" t="s">
        <v>163</v>
      </c>
      <c r="M417" s="28">
        <v>32.979999999999997</v>
      </c>
      <c r="N417" s="1" t="s">
        <v>164</v>
      </c>
      <c r="O417" s="32">
        <v>1263</v>
      </c>
      <c r="P417" s="69">
        <v>45448</v>
      </c>
      <c r="Q417" t="s">
        <v>180</v>
      </c>
      <c r="R417" s="32" t="s">
        <v>263</v>
      </c>
    </row>
    <row r="418" spans="1:18" x14ac:dyDescent="0.25">
      <c r="A418" t="s">
        <v>181</v>
      </c>
      <c r="B418" s="67">
        <v>379.05</v>
      </c>
      <c r="C418" s="67">
        <v>0</v>
      </c>
      <c r="D418" s="67">
        <v>0</v>
      </c>
      <c r="E418" s="67">
        <v>0</v>
      </c>
      <c r="F418" s="68">
        <v>1</v>
      </c>
      <c r="G418" s="1" t="s">
        <v>714</v>
      </c>
      <c r="H418" s="69">
        <v>45447</v>
      </c>
      <c r="I418" s="32">
        <v>0</v>
      </c>
      <c r="J418" s="69">
        <v>45448</v>
      </c>
      <c r="K418" s="32">
        <v>2024001</v>
      </c>
      <c r="L418" t="s">
        <v>163</v>
      </c>
      <c r="M418" s="28">
        <v>379.05</v>
      </c>
      <c r="N418" s="1" t="s">
        <v>165</v>
      </c>
      <c r="O418" s="32">
        <v>1263</v>
      </c>
      <c r="P418" s="69">
        <v>45448</v>
      </c>
      <c r="Q418" t="s">
        <v>181</v>
      </c>
      <c r="R418" s="32" t="s">
        <v>263</v>
      </c>
    </row>
    <row r="419" spans="1:18" x14ac:dyDescent="0.25">
      <c r="A419" t="s">
        <v>715</v>
      </c>
      <c r="B419" s="67">
        <v>76480.58</v>
      </c>
      <c r="C419" s="67">
        <v>0</v>
      </c>
      <c r="D419" s="67">
        <v>0</v>
      </c>
      <c r="E419" s="67">
        <v>0</v>
      </c>
      <c r="F419" s="68">
        <v>1</v>
      </c>
      <c r="G419" s="1" t="s">
        <v>716</v>
      </c>
      <c r="H419" s="69">
        <v>45448</v>
      </c>
      <c r="I419" s="32">
        <v>9223</v>
      </c>
      <c r="J419" s="69">
        <v>45449</v>
      </c>
      <c r="K419" s="32">
        <v>2024192</v>
      </c>
      <c r="L419" t="s">
        <v>717</v>
      </c>
      <c r="M419" s="28">
        <v>76480.58</v>
      </c>
      <c r="N419" s="1" t="s">
        <v>718</v>
      </c>
      <c r="O419" s="32">
        <v>1265</v>
      </c>
      <c r="P419" s="69">
        <v>45449</v>
      </c>
      <c r="Q419" t="s">
        <v>715</v>
      </c>
      <c r="R419" s="32" t="s">
        <v>298</v>
      </c>
    </row>
    <row r="420" spans="1:18" x14ac:dyDescent="0.25">
      <c r="A420" t="s">
        <v>719</v>
      </c>
      <c r="B420" s="67">
        <v>90</v>
      </c>
      <c r="C420" s="67">
        <v>0</v>
      </c>
      <c r="D420" s="67">
        <v>0</v>
      </c>
      <c r="E420" s="67">
        <v>0</v>
      </c>
      <c r="F420" s="68">
        <v>3</v>
      </c>
      <c r="G420" s="1" t="s">
        <v>720</v>
      </c>
      <c r="H420" s="69">
        <v>45447</v>
      </c>
      <c r="I420" s="32">
        <v>9224</v>
      </c>
      <c r="J420" s="69">
        <v>45448</v>
      </c>
      <c r="K420" s="32">
        <v>2024076</v>
      </c>
      <c r="L420" t="s">
        <v>721</v>
      </c>
      <c r="M420" s="28">
        <v>270</v>
      </c>
      <c r="N420" s="1" t="s">
        <v>722</v>
      </c>
      <c r="O420" s="32">
        <v>1264</v>
      </c>
      <c r="P420" s="69">
        <v>45448</v>
      </c>
      <c r="Q420" t="s">
        <v>719</v>
      </c>
      <c r="R420" s="32" t="s">
        <v>260</v>
      </c>
    </row>
    <row r="421" spans="1:18" x14ac:dyDescent="0.25">
      <c r="A421" t="s">
        <v>723</v>
      </c>
      <c r="B421" s="67">
        <v>90</v>
      </c>
      <c r="C421" s="67">
        <v>0</v>
      </c>
      <c r="D421" s="67">
        <v>0</v>
      </c>
      <c r="E421" s="67">
        <v>0</v>
      </c>
      <c r="F421" s="68">
        <v>15</v>
      </c>
      <c r="G421" s="1" t="s">
        <v>720</v>
      </c>
      <c r="H421" s="69">
        <v>45447</v>
      </c>
      <c r="I421" s="32">
        <v>9224</v>
      </c>
      <c r="J421" s="69">
        <v>45448</v>
      </c>
      <c r="K421" s="32">
        <v>2024076</v>
      </c>
      <c r="L421" t="s">
        <v>721</v>
      </c>
      <c r="M421" s="28">
        <v>1350</v>
      </c>
      <c r="N421" s="1" t="s">
        <v>722</v>
      </c>
      <c r="O421" s="32">
        <v>1264</v>
      </c>
      <c r="P421" s="69">
        <v>45448</v>
      </c>
      <c r="Q421" t="s">
        <v>723</v>
      </c>
      <c r="R421" s="32" t="s">
        <v>260</v>
      </c>
    </row>
    <row r="422" spans="1:18" x14ac:dyDescent="0.25">
      <c r="A422" t="s">
        <v>724</v>
      </c>
      <c r="B422" s="67">
        <v>250</v>
      </c>
      <c r="C422" s="67">
        <v>0</v>
      </c>
      <c r="D422" s="67">
        <v>0</v>
      </c>
      <c r="E422" s="67">
        <v>0</v>
      </c>
      <c r="F422" s="68">
        <v>1</v>
      </c>
      <c r="G422" s="1" t="s">
        <v>725</v>
      </c>
      <c r="H422" s="69">
        <v>45448</v>
      </c>
      <c r="I422" s="32">
        <v>9225</v>
      </c>
      <c r="J422" s="69">
        <v>45448</v>
      </c>
      <c r="K422" s="32">
        <v>2024028</v>
      </c>
      <c r="L422" t="s">
        <v>726</v>
      </c>
      <c r="M422" s="28">
        <v>250</v>
      </c>
      <c r="N422" s="1" t="s">
        <v>166</v>
      </c>
      <c r="O422" s="32">
        <v>1264</v>
      </c>
      <c r="P422" s="69">
        <v>45448</v>
      </c>
      <c r="Q422" t="s">
        <v>724</v>
      </c>
      <c r="R422" s="32" t="s">
        <v>263</v>
      </c>
    </row>
    <row r="423" spans="1:18" x14ac:dyDescent="0.25">
      <c r="A423" t="s">
        <v>727</v>
      </c>
      <c r="B423" s="67">
        <v>209.9</v>
      </c>
      <c r="C423" s="67">
        <v>0</v>
      </c>
      <c r="D423" s="67">
        <v>0</v>
      </c>
      <c r="E423" s="67">
        <v>0</v>
      </c>
      <c r="F423" s="68">
        <v>1</v>
      </c>
      <c r="G423" s="1" t="s">
        <v>728</v>
      </c>
      <c r="H423" s="69">
        <v>45446</v>
      </c>
      <c r="I423" s="32">
        <v>9226</v>
      </c>
      <c r="J423" s="69">
        <v>45448</v>
      </c>
      <c r="K423" s="32">
        <v>2024024</v>
      </c>
      <c r="L423" t="s">
        <v>729</v>
      </c>
      <c r="M423" s="28">
        <v>209.9</v>
      </c>
      <c r="N423" s="1" t="s">
        <v>166</v>
      </c>
      <c r="O423" s="32">
        <v>1264</v>
      </c>
      <c r="P423" s="69">
        <v>45448</v>
      </c>
      <c r="Q423" t="s">
        <v>727</v>
      </c>
      <c r="R423" s="32" t="s">
        <v>263</v>
      </c>
    </row>
    <row r="424" spans="1:18" x14ac:dyDescent="0.25">
      <c r="A424" t="s">
        <v>730</v>
      </c>
      <c r="B424" s="67">
        <v>223.18</v>
      </c>
      <c r="C424" s="67">
        <v>0</v>
      </c>
      <c r="D424" s="67">
        <v>0</v>
      </c>
      <c r="E424" s="67">
        <v>0</v>
      </c>
      <c r="F424" s="68">
        <v>1</v>
      </c>
      <c r="G424" s="1" t="s">
        <v>731</v>
      </c>
      <c r="H424" s="69">
        <v>45448</v>
      </c>
      <c r="I424" s="32">
        <v>9227</v>
      </c>
      <c r="J424" s="69">
        <v>45448</v>
      </c>
      <c r="K424" s="32">
        <v>2024021</v>
      </c>
      <c r="L424" t="s">
        <v>732</v>
      </c>
      <c r="M424" s="28">
        <v>223.18</v>
      </c>
      <c r="N424" s="1" t="s">
        <v>733</v>
      </c>
      <c r="O424" s="32">
        <v>1264</v>
      </c>
      <c r="P424" s="69">
        <v>45448</v>
      </c>
      <c r="Q424" t="s">
        <v>730</v>
      </c>
      <c r="R424" s="32" t="s">
        <v>263</v>
      </c>
    </row>
    <row r="425" spans="1:18" x14ac:dyDescent="0.25">
      <c r="A425" t="s">
        <v>373</v>
      </c>
      <c r="B425" s="67">
        <v>94.71</v>
      </c>
      <c r="C425" s="67">
        <v>0</v>
      </c>
      <c r="D425" s="67">
        <v>0</v>
      </c>
      <c r="E425" s="67">
        <v>0</v>
      </c>
      <c r="F425" s="68">
        <v>1</v>
      </c>
      <c r="G425" s="1" t="s">
        <v>734</v>
      </c>
      <c r="H425" s="69">
        <v>45446</v>
      </c>
      <c r="I425" s="32">
        <v>9228</v>
      </c>
      <c r="J425" s="69">
        <v>45448</v>
      </c>
      <c r="K425" s="32">
        <v>2024155</v>
      </c>
      <c r="L425" t="s">
        <v>390</v>
      </c>
      <c r="M425" s="28">
        <v>94.71</v>
      </c>
      <c r="N425" s="1" t="s">
        <v>220</v>
      </c>
      <c r="O425" s="32">
        <v>1264</v>
      </c>
      <c r="P425" s="69">
        <v>45448</v>
      </c>
      <c r="Q425" t="s">
        <v>373</v>
      </c>
      <c r="R425" s="32" t="s">
        <v>260</v>
      </c>
    </row>
    <row r="426" spans="1:18" x14ac:dyDescent="0.25">
      <c r="A426" t="s">
        <v>735</v>
      </c>
      <c r="B426" s="67">
        <v>300</v>
      </c>
      <c r="C426" s="67">
        <v>0</v>
      </c>
      <c r="D426" s="67">
        <v>0</v>
      </c>
      <c r="E426" s="67">
        <v>0</v>
      </c>
      <c r="F426" s="68">
        <v>1</v>
      </c>
      <c r="G426" s="1" t="s">
        <v>736</v>
      </c>
      <c r="H426" s="69">
        <v>45448</v>
      </c>
      <c r="I426" s="32">
        <v>9229</v>
      </c>
      <c r="J426" s="69">
        <v>45448</v>
      </c>
      <c r="K426" s="32">
        <v>2024185</v>
      </c>
      <c r="L426" t="s">
        <v>737</v>
      </c>
      <c r="M426" s="28">
        <v>300</v>
      </c>
      <c r="N426" s="1" t="s">
        <v>738</v>
      </c>
      <c r="O426" s="32">
        <v>1264</v>
      </c>
      <c r="P426" s="69">
        <v>45448</v>
      </c>
      <c r="Q426" t="s">
        <v>735</v>
      </c>
      <c r="R426" s="32" t="s">
        <v>298</v>
      </c>
    </row>
    <row r="427" spans="1:18" x14ac:dyDescent="0.25">
      <c r="A427" t="s">
        <v>739</v>
      </c>
      <c r="B427" s="67">
        <v>375</v>
      </c>
      <c r="C427" s="67">
        <v>0</v>
      </c>
      <c r="D427" s="67">
        <v>0</v>
      </c>
      <c r="E427" s="67">
        <v>0</v>
      </c>
      <c r="F427" s="68">
        <v>4</v>
      </c>
      <c r="G427" s="1" t="s">
        <v>736</v>
      </c>
      <c r="H427" s="69">
        <v>45448</v>
      </c>
      <c r="I427" s="32">
        <v>9229</v>
      </c>
      <c r="J427" s="69">
        <v>45448</v>
      </c>
      <c r="K427" s="32">
        <v>2024185</v>
      </c>
      <c r="L427" t="s">
        <v>737</v>
      </c>
      <c r="M427" s="28">
        <v>1500</v>
      </c>
      <c r="N427" s="1" t="s">
        <v>738</v>
      </c>
      <c r="O427" s="32">
        <v>1264</v>
      </c>
      <c r="P427" s="69">
        <v>45448</v>
      </c>
      <c r="Q427" t="s">
        <v>739</v>
      </c>
      <c r="R427" s="32" t="s">
        <v>298</v>
      </c>
    </row>
    <row r="428" spans="1:18" x14ac:dyDescent="0.25">
      <c r="A428" t="s">
        <v>740</v>
      </c>
      <c r="B428" s="67">
        <v>1404.81</v>
      </c>
      <c r="C428" s="67">
        <v>0</v>
      </c>
      <c r="D428" s="67">
        <v>0</v>
      </c>
      <c r="E428" s="67">
        <v>0</v>
      </c>
      <c r="F428" s="68">
        <v>1</v>
      </c>
      <c r="G428" s="1" t="s">
        <v>566</v>
      </c>
      <c r="H428" s="69">
        <v>45447</v>
      </c>
      <c r="I428" s="32">
        <v>9230</v>
      </c>
      <c r="J428" s="69">
        <v>45448</v>
      </c>
      <c r="K428" s="32">
        <v>2024041</v>
      </c>
      <c r="L428" t="s">
        <v>741</v>
      </c>
      <c r="M428" s="28">
        <v>1404.81</v>
      </c>
      <c r="N428" s="1" t="s">
        <v>742</v>
      </c>
      <c r="O428" s="32">
        <v>1264</v>
      </c>
      <c r="P428" s="69">
        <v>45448</v>
      </c>
      <c r="Q428" t="s">
        <v>740</v>
      </c>
      <c r="R428" s="32" t="s">
        <v>270</v>
      </c>
    </row>
    <row r="429" spans="1:18" x14ac:dyDescent="0.25">
      <c r="A429" t="s">
        <v>730</v>
      </c>
      <c r="B429" s="67">
        <v>17.47</v>
      </c>
      <c r="C429" s="67">
        <v>0</v>
      </c>
      <c r="D429" s="67">
        <v>0</v>
      </c>
      <c r="E429" s="67">
        <v>0</v>
      </c>
      <c r="F429" s="68">
        <v>1</v>
      </c>
      <c r="G429" s="1" t="s">
        <v>743</v>
      </c>
      <c r="H429" s="69">
        <v>45460</v>
      </c>
      <c r="I429" s="32">
        <v>9231</v>
      </c>
      <c r="J429" s="69">
        <v>45461</v>
      </c>
      <c r="K429" s="32">
        <v>2024021</v>
      </c>
      <c r="L429" t="s">
        <v>732</v>
      </c>
      <c r="M429" s="28">
        <v>17.47</v>
      </c>
      <c r="N429" s="1" t="s">
        <v>733</v>
      </c>
      <c r="O429" s="32">
        <v>1272</v>
      </c>
      <c r="P429" s="69">
        <v>45461</v>
      </c>
      <c r="Q429" t="s">
        <v>730</v>
      </c>
      <c r="R429" s="32" t="s">
        <v>263</v>
      </c>
    </row>
    <row r="430" spans="1:18" x14ac:dyDescent="0.25">
      <c r="A430" t="s">
        <v>744</v>
      </c>
      <c r="B430" s="67">
        <v>1437.61</v>
      </c>
      <c r="C430" s="67">
        <v>0</v>
      </c>
      <c r="D430" s="67">
        <v>0</v>
      </c>
      <c r="E430" s="67">
        <v>0</v>
      </c>
      <c r="F430" s="68">
        <v>1</v>
      </c>
      <c r="G430" s="1" t="s">
        <v>745</v>
      </c>
      <c r="H430" s="69">
        <v>45460</v>
      </c>
      <c r="I430" s="32">
        <v>9232</v>
      </c>
      <c r="J430" s="69">
        <v>45461</v>
      </c>
      <c r="K430" s="32">
        <v>2024015</v>
      </c>
      <c r="L430" t="s">
        <v>746</v>
      </c>
      <c r="M430" s="28">
        <v>1437.61</v>
      </c>
      <c r="N430" s="1" t="s">
        <v>747</v>
      </c>
      <c r="O430" s="32">
        <v>1272</v>
      </c>
      <c r="P430" s="69">
        <v>45461</v>
      </c>
      <c r="Q430" t="s">
        <v>744</v>
      </c>
      <c r="R430" s="32" t="s">
        <v>748</v>
      </c>
    </row>
    <row r="431" spans="1:18" x14ac:dyDescent="0.25">
      <c r="A431" t="s">
        <v>744</v>
      </c>
      <c r="B431" s="67">
        <v>1936.86</v>
      </c>
      <c r="C431" s="67">
        <v>0</v>
      </c>
      <c r="D431" s="67">
        <v>0</v>
      </c>
      <c r="E431" s="67">
        <v>0</v>
      </c>
      <c r="F431" s="68">
        <v>1</v>
      </c>
      <c r="G431" s="1" t="s">
        <v>749</v>
      </c>
      <c r="H431" s="69">
        <v>45461</v>
      </c>
      <c r="I431" s="32">
        <v>9233</v>
      </c>
      <c r="J431" s="69">
        <v>45461</v>
      </c>
      <c r="K431" s="32">
        <v>2024015</v>
      </c>
      <c r="L431" t="s">
        <v>746</v>
      </c>
      <c r="M431" s="28">
        <v>1936.86</v>
      </c>
      <c r="N431" s="1" t="s">
        <v>747</v>
      </c>
      <c r="O431" s="32">
        <v>1272</v>
      </c>
      <c r="P431" s="69">
        <v>45461</v>
      </c>
      <c r="Q431" t="s">
        <v>744</v>
      </c>
      <c r="R431" s="32" t="s">
        <v>748</v>
      </c>
    </row>
    <row r="432" spans="1:18" x14ac:dyDescent="0.25">
      <c r="A432" t="s">
        <v>750</v>
      </c>
      <c r="B432" s="67">
        <v>11.01</v>
      </c>
      <c r="C432" s="67">
        <v>0</v>
      </c>
      <c r="D432" s="67">
        <v>0</v>
      </c>
      <c r="E432" s="67">
        <v>0</v>
      </c>
      <c r="F432" s="68">
        <v>10</v>
      </c>
      <c r="G432" s="1" t="s">
        <v>751</v>
      </c>
      <c r="H432" s="69">
        <v>45461</v>
      </c>
      <c r="I432" s="32">
        <v>9234</v>
      </c>
      <c r="J432" s="69">
        <v>45461</v>
      </c>
      <c r="K432" s="32">
        <v>2024183</v>
      </c>
      <c r="L432" t="s">
        <v>752</v>
      </c>
      <c r="M432" s="28">
        <v>110.1</v>
      </c>
      <c r="N432" s="1" t="s">
        <v>166</v>
      </c>
      <c r="O432" s="32">
        <v>1272</v>
      </c>
      <c r="P432" s="69">
        <v>45461</v>
      </c>
      <c r="Q432" t="s">
        <v>750</v>
      </c>
      <c r="R432" s="32" t="s">
        <v>263</v>
      </c>
    </row>
    <row r="433" spans="1:18" x14ac:dyDescent="0.25">
      <c r="A433" t="s">
        <v>753</v>
      </c>
      <c r="B433" s="67">
        <v>19.13</v>
      </c>
      <c r="C433" s="67">
        <v>0</v>
      </c>
      <c r="D433" s="67">
        <v>0</v>
      </c>
      <c r="E433" s="67">
        <v>0</v>
      </c>
      <c r="F433" s="68">
        <v>5</v>
      </c>
      <c r="G433" s="1" t="s">
        <v>751</v>
      </c>
      <c r="H433" s="69">
        <v>45461</v>
      </c>
      <c r="I433" s="32">
        <v>9234</v>
      </c>
      <c r="J433" s="69">
        <v>45461</v>
      </c>
      <c r="K433" s="32">
        <v>2024183</v>
      </c>
      <c r="L433" t="s">
        <v>752</v>
      </c>
      <c r="M433" s="28">
        <v>95.65</v>
      </c>
      <c r="N433" s="1" t="s">
        <v>166</v>
      </c>
      <c r="O433" s="32">
        <v>1272</v>
      </c>
      <c r="P433" s="69">
        <v>45461</v>
      </c>
      <c r="Q433" t="s">
        <v>753</v>
      </c>
      <c r="R433" s="32" t="s">
        <v>263</v>
      </c>
    </row>
    <row r="434" spans="1:18" x14ac:dyDescent="0.25">
      <c r="A434" t="s">
        <v>754</v>
      </c>
      <c r="B434" s="67">
        <v>357</v>
      </c>
      <c r="C434" s="67">
        <v>0</v>
      </c>
      <c r="D434" s="67">
        <v>0</v>
      </c>
      <c r="E434" s="67">
        <v>0</v>
      </c>
      <c r="F434" s="68">
        <v>1</v>
      </c>
      <c r="G434" s="1" t="s">
        <v>751</v>
      </c>
      <c r="H434" s="69">
        <v>45461</v>
      </c>
      <c r="I434" s="32">
        <v>9234</v>
      </c>
      <c r="J434" s="69">
        <v>45461</v>
      </c>
      <c r="K434" s="32">
        <v>2024183</v>
      </c>
      <c r="L434" t="s">
        <v>752</v>
      </c>
      <c r="M434" s="28">
        <v>357</v>
      </c>
      <c r="N434" s="1" t="s">
        <v>166</v>
      </c>
      <c r="O434" s="32">
        <v>1272</v>
      </c>
      <c r="P434" s="69">
        <v>45461</v>
      </c>
      <c r="Q434" t="s">
        <v>754</v>
      </c>
      <c r="R434" s="32" t="s">
        <v>263</v>
      </c>
    </row>
    <row r="435" spans="1:18" x14ac:dyDescent="0.25">
      <c r="A435" t="s">
        <v>755</v>
      </c>
      <c r="B435" s="67">
        <v>93.46</v>
      </c>
      <c r="C435" s="67">
        <v>0</v>
      </c>
      <c r="D435" s="67">
        <v>0</v>
      </c>
      <c r="E435" s="67">
        <v>0</v>
      </c>
      <c r="F435" s="68">
        <v>1</v>
      </c>
      <c r="G435" s="1" t="s">
        <v>751</v>
      </c>
      <c r="H435" s="69">
        <v>45461</v>
      </c>
      <c r="I435" s="32">
        <v>9234</v>
      </c>
      <c r="J435" s="69">
        <v>45461</v>
      </c>
      <c r="K435" s="32">
        <v>2024183</v>
      </c>
      <c r="L435" t="s">
        <v>752</v>
      </c>
      <c r="M435" s="28">
        <v>93.46</v>
      </c>
      <c r="N435" s="1" t="s">
        <v>166</v>
      </c>
      <c r="O435" s="32">
        <v>1272</v>
      </c>
      <c r="P435" s="69">
        <v>45461</v>
      </c>
      <c r="Q435" t="s">
        <v>755</v>
      </c>
      <c r="R435" s="32" t="s">
        <v>263</v>
      </c>
    </row>
    <row r="436" spans="1:18" x14ac:dyDescent="0.25">
      <c r="A436" t="s">
        <v>756</v>
      </c>
      <c r="B436" s="67">
        <v>85.64</v>
      </c>
      <c r="C436" s="67">
        <v>0</v>
      </c>
      <c r="D436" s="67">
        <v>0</v>
      </c>
      <c r="E436" s="67">
        <v>0</v>
      </c>
      <c r="F436" s="68">
        <v>1</v>
      </c>
      <c r="G436" s="1" t="s">
        <v>751</v>
      </c>
      <c r="H436" s="69">
        <v>45461</v>
      </c>
      <c r="I436" s="32">
        <v>9234</v>
      </c>
      <c r="J436" s="69">
        <v>45461</v>
      </c>
      <c r="K436" s="32">
        <v>2024183</v>
      </c>
      <c r="L436" t="s">
        <v>752</v>
      </c>
      <c r="M436" s="28">
        <v>85.64</v>
      </c>
      <c r="N436" s="1" t="s">
        <v>166</v>
      </c>
      <c r="O436" s="32">
        <v>1272</v>
      </c>
      <c r="P436" s="69">
        <v>45461</v>
      </c>
      <c r="Q436" t="s">
        <v>756</v>
      </c>
      <c r="R436" s="32" t="s">
        <v>263</v>
      </c>
    </row>
    <row r="437" spans="1:18" x14ac:dyDescent="0.25">
      <c r="A437" t="s">
        <v>757</v>
      </c>
      <c r="B437" s="67">
        <v>221</v>
      </c>
      <c r="C437" s="67">
        <v>0</v>
      </c>
      <c r="D437" s="67">
        <v>0</v>
      </c>
      <c r="E437" s="67">
        <v>0</v>
      </c>
      <c r="F437" s="68">
        <v>1</v>
      </c>
      <c r="G437" s="1" t="s">
        <v>751</v>
      </c>
      <c r="H437" s="69">
        <v>45461</v>
      </c>
      <c r="I437" s="32">
        <v>9234</v>
      </c>
      <c r="J437" s="69">
        <v>45461</v>
      </c>
      <c r="K437" s="32">
        <v>2024183</v>
      </c>
      <c r="L437" t="s">
        <v>752</v>
      </c>
      <c r="M437" s="28">
        <v>221</v>
      </c>
      <c r="N437" s="1" t="s">
        <v>166</v>
      </c>
      <c r="O437" s="32">
        <v>1272</v>
      </c>
      <c r="P437" s="69">
        <v>45461</v>
      </c>
      <c r="Q437" t="s">
        <v>757</v>
      </c>
      <c r="R437" s="32" t="s">
        <v>263</v>
      </c>
    </row>
    <row r="438" spans="1:18" x14ac:dyDescent="0.25">
      <c r="A438" t="s">
        <v>758</v>
      </c>
      <c r="B438" s="67">
        <v>30.56</v>
      </c>
      <c r="C438" s="67">
        <v>0</v>
      </c>
      <c r="D438" s="67">
        <v>0</v>
      </c>
      <c r="E438" s="67">
        <v>0</v>
      </c>
      <c r="F438" s="68">
        <v>2</v>
      </c>
      <c r="G438" s="1" t="s">
        <v>751</v>
      </c>
      <c r="H438" s="69">
        <v>45461</v>
      </c>
      <c r="I438" s="32">
        <v>9234</v>
      </c>
      <c r="J438" s="69">
        <v>45461</v>
      </c>
      <c r="K438" s="32">
        <v>2024183</v>
      </c>
      <c r="L438" t="s">
        <v>752</v>
      </c>
      <c r="M438" s="28">
        <v>61.12</v>
      </c>
      <c r="N438" s="1" t="s">
        <v>166</v>
      </c>
      <c r="O438" s="32">
        <v>1272</v>
      </c>
      <c r="P438" s="69">
        <v>45461</v>
      </c>
      <c r="Q438" t="s">
        <v>758</v>
      </c>
      <c r="R438" s="32" t="s">
        <v>263</v>
      </c>
    </row>
    <row r="439" spans="1:18" x14ac:dyDescent="0.25">
      <c r="A439" t="s">
        <v>759</v>
      </c>
      <c r="B439" s="67">
        <v>135</v>
      </c>
      <c r="C439" s="67">
        <v>0</v>
      </c>
      <c r="D439" s="67">
        <v>0</v>
      </c>
      <c r="E439" s="67">
        <v>0</v>
      </c>
      <c r="F439" s="68">
        <v>1</v>
      </c>
      <c r="G439" s="1" t="s">
        <v>751</v>
      </c>
      <c r="H439" s="69">
        <v>45461</v>
      </c>
      <c r="I439" s="32">
        <v>9234</v>
      </c>
      <c r="J439" s="69">
        <v>45461</v>
      </c>
      <c r="K439" s="32">
        <v>2024183</v>
      </c>
      <c r="L439" t="s">
        <v>752</v>
      </c>
      <c r="M439" s="28">
        <v>135</v>
      </c>
      <c r="N439" s="1" t="s">
        <v>166</v>
      </c>
      <c r="O439" s="32">
        <v>1272</v>
      </c>
      <c r="P439" s="69">
        <v>45461</v>
      </c>
      <c r="Q439" t="s">
        <v>759</v>
      </c>
      <c r="R439" s="32" t="s">
        <v>263</v>
      </c>
    </row>
    <row r="440" spans="1:18" x14ac:dyDescent="0.25">
      <c r="A440" t="s">
        <v>760</v>
      </c>
      <c r="B440" s="67">
        <v>102.81</v>
      </c>
      <c r="C440" s="67">
        <v>0</v>
      </c>
      <c r="D440" s="67">
        <v>0</v>
      </c>
      <c r="E440" s="67">
        <v>0</v>
      </c>
      <c r="F440" s="68">
        <v>1</v>
      </c>
      <c r="G440" s="1" t="s">
        <v>751</v>
      </c>
      <c r="H440" s="69">
        <v>45461</v>
      </c>
      <c r="I440" s="32">
        <v>9234</v>
      </c>
      <c r="J440" s="69">
        <v>45461</v>
      </c>
      <c r="K440" s="32">
        <v>2024183</v>
      </c>
      <c r="L440" t="s">
        <v>752</v>
      </c>
      <c r="M440" s="28">
        <v>102.81</v>
      </c>
      <c r="N440" s="1" t="s">
        <v>166</v>
      </c>
      <c r="O440" s="32">
        <v>1272</v>
      </c>
      <c r="P440" s="69">
        <v>45461</v>
      </c>
      <c r="Q440" t="s">
        <v>760</v>
      </c>
      <c r="R440" s="32" t="s">
        <v>263</v>
      </c>
    </row>
    <row r="441" spans="1:18" x14ac:dyDescent="0.25">
      <c r="A441" t="s">
        <v>761</v>
      </c>
      <c r="B441" s="67">
        <v>203.96</v>
      </c>
      <c r="C441" s="67">
        <v>0</v>
      </c>
      <c r="D441" s="67">
        <v>0</v>
      </c>
      <c r="E441" s="67">
        <v>0</v>
      </c>
      <c r="F441" s="68">
        <v>1</v>
      </c>
      <c r="G441" s="1" t="s">
        <v>751</v>
      </c>
      <c r="H441" s="69">
        <v>45461</v>
      </c>
      <c r="I441" s="32">
        <v>9234</v>
      </c>
      <c r="J441" s="69">
        <v>45461</v>
      </c>
      <c r="K441" s="32">
        <v>2024183</v>
      </c>
      <c r="L441" t="s">
        <v>752</v>
      </c>
      <c r="M441" s="28">
        <v>203.96</v>
      </c>
      <c r="N441" s="1" t="s">
        <v>166</v>
      </c>
      <c r="O441" s="32">
        <v>1272</v>
      </c>
      <c r="P441" s="69">
        <v>45461</v>
      </c>
      <c r="Q441" t="s">
        <v>761</v>
      </c>
      <c r="R441" s="32" t="s">
        <v>263</v>
      </c>
    </row>
    <row r="442" spans="1:18" x14ac:dyDescent="0.25">
      <c r="A442" t="s">
        <v>762</v>
      </c>
      <c r="B442" s="67">
        <v>182.33</v>
      </c>
      <c r="C442" s="67">
        <v>0</v>
      </c>
      <c r="D442" s="67">
        <v>0</v>
      </c>
      <c r="E442" s="67">
        <v>0</v>
      </c>
      <c r="F442" s="68">
        <v>1</v>
      </c>
      <c r="G442" s="1" t="s">
        <v>751</v>
      </c>
      <c r="H442" s="69">
        <v>45461</v>
      </c>
      <c r="I442" s="32">
        <v>9234</v>
      </c>
      <c r="J442" s="69">
        <v>45461</v>
      </c>
      <c r="K442" s="32">
        <v>2024183</v>
      </c>
      <c r="L442" t="s">
        <v>752</v>
      </c>
      <c r="M442" s="28">
        <v>182.33</v>
      </c>
      <c r="N442" s="1" t="s">
        <v>166</v>
      </c>
      <c r="O442" s="32">
        <v>1272</v>
      </c>
      <c r="P442" s="69">
        <v>45461</v>
      </c>
      <c r="Q442" t="s">
        <v>762</v>
      </c>
      <c r="R442" s="32" t="s">
        <v>263</v>
      </c>
    </row>
    <row r="443" spans="1:18" x14ac:dyDescent="0.25">
      <c r="A443" t="s">
        <v>763</v>
      </c>
      <c r="B443" s="67">
        <v>15.26</v>
      </c>
      <c r="C443" s="67">
        <v>0</v>
      </c>
      <c r="D443" s="67">
        <v>0</v>
      </c>
      <c r="E443" s="67">
        <v>0</v>
      </c>
      <c r="F443" s="68">
        <v>1</v>
      </c>
      <c r="G443" s="1" t="s">
        <v>751</v>
      </c>
      <c r="H443" s="69">
        <v>45461</v>
      </c>
      <c r="I443" s="32">
        <v>9234</v>
      </c>
      <c r="J443" s="69">
        <v>45461</v>
      </c>
      <c r="K443" s="32">
        <v>2024183</v>
      </c>
      <c r="L443" t="s">
        <v>752</v>
      </c>
      <c r="M443" s="28">
        <v>15.26</v>
      </c>
      <c r="N443" s="1" t="s">
        <v>166</v>
      </c>
      <c r="O443" s="32">
        <v>1272</v>
      </c>
      <c r="P443" s="69">
        <v>45461</v>
      </c>
      <c r="Q443" t="s">
        <v>763</v>
      </c>
      <c r="R443" s="32" t="s">
        <v>263</v>
      </c>
    </row>
    <row r="444" spans="1:18" x14ac:dyDescent="0.25">
      <c r="A444" t="s">
        <v>376</v>
      </c>
      <c r="B444" s="67">
        <v>0</v>
      </c>
      <c r="C444" s="67">
        <v>0</v>
      </c>
      <c r="D444" s="67">
        <v>0</v>
      </c>
      <c r="E444" s="67">
        <v>0</v>
      </c>
      <c r="F444" s="68">
        <v>1</v>
      </c>
      <c r="G444" s="1" t="s">
        <v>764</v>
      </c>
      <c r="H444" s="69">
        <v>45460</v>
      </c>
      <c r="I444" s="32">
        <v>9235</v>
      </c>
      <c r="J444" s="69">
        <v>45461</v>
      </c>
      <c r="K444" s="32">
        <v>2024173</v>
      </c>
      <c r="L444" t="s">
        <v>393</v>
      </c>
      <c r="M444" s="28">
        <v>0</v>
      </c>
      <c r="N444" s="1" t="s">
        <v>271</v>
      </c>
      <c r="O444" s="32">
        <v>1272</v>
      </c>
      <c r="P444" s="69">
        <v>45461</v>
      </c>
      <c r="Q444" t="s">
        <v>376</v>
      </c>
      <c r="R444" s="32" t="s">
        <v>263</v>
      </c>
    </row>
    <row r="445" spans="1:18" x14ac:dyDescent="0.25">
      <c r="A445" t="s">
        <v>377</v>
      </c>
      <c r="B445" s="67">
        <v>1324.57</v>
      </c>
      <c r="C445" s="67">
        <v>0</v>
      </c>
      <c r="D445" s="67">
        <v>0</v>
      </c>
      <c r="E445" s="67">
        <v>0</v>
      </c>
      <c r="F445" s="68">
        <v>1</v>
      </c>
      <c r="G445" s="1" t="s">
        <v>764</v>
      </c>
      <c r="H445" s="69">
        <v>45460</v>
      </c>
      <c r="I445" s="32">
        <v>9235</v>
      </c>
      <c r="J445" s="69">
        <v>45461</v>
      </c>
      <c r="K445" s="32">
        <v>2024173</v>
      </c>
      <c r="L445" t="s">
        <v>393</v>
      </c>
      <c r="M445" s="28">
        <v>1324.57</v>
      </c>
      <c r="N445" s="1" t="s">
        <v>271</v>
      </c>
      <c r="O445" s="32">
        <v>1272</v>
      </c>
      <c r="P445" s="69">
        <v>45461</v>
      </c>
      <c r="Q445" t="s">
        <v>377</v>
      </c>
      <c r="R445" s="32" t="s">
        <v>263</v>
      </c>
    </row>
    <row r="446" spans="1:18" x14ac:dyDescent="0.25">
      <c r="A446" t="s">
        <v>378</v>
      </c>
      <c r="B446" s="67">
        <v>0.18</v>
      </c>
      <c r="C446" s="67">
        <v>0</v>
      </c>
      <c r="D446" s="67">
        <v>0</v>
      </c>
      <c r="E446" s="67">
        <v>0</v>
      </c>
      <c r="F446" s="68">
        <v>500</v>
      </c>
      <c r="G446" s="1" t="s">
        <v>764</v>
      </c>
      <c r="H446" s="69">
        <v>45460</v>
      </c>
      <c r="I446" s="32">
        <v>9235</v>
      </c>
      <c r="J446" s="69">
        <v>45461</v>
      </c>
      <c r="K446" s="32">
        <v>2024173</v>
      </c>
      <c r="L446" t="s">
        <v>393</v>
      </c>
      <c r="M446" s="28">
        <v>90</v>
      </c>
      <c r="N446" s="1" t="s">
        <v>271</v>
      </c>
      <c r="O446" s="32">
        <v>1272</v>
      </c>
      <c r="P446" s="69">
        <v>45461</v>
      </c>
      <c r="Q446" t="s">
        <v>378</v>
      </c>
      <c r="R446" s="32" t="s">
        <v>263</v>
      </c>
    </row>
    <row r="447" spans="1:18" x14ac:dyDescent="0.25">
      <c r="A447" t="s">
        <v>765</v>
      </c>
      <c r="B447" s="67">
        <v>16</v>
      </c>
      <c r="C447" s="67">
        <v>0</v>
      </c>
      <c r="D447" s="67">
        <v>0</v>
      </c>
      <c r="E447" s="67">
        <v>0</v>
      </c>
      <c r="F447" s="68">
        <v>19</v>
      </c>
      <c r="G447" s="1" t="s">
        <v>766</v>
      </c>
      <c r="H447" s="69">
        <v>45460</v>
      </c>
      <c r="I447" s="32">
        <v>9236</v>
      </c>
      <c r="J447" s="69">
        <v>45461</v>
      </c>
      <c r="K447" s="32">
        <v>2024166</v>
      </c>
      <c r="L447" t="s">
        <v>767</v>
      </c>
      <c r="M447" s="28">
        <v>304</v>
      </c>
      <c r="N447" s="1" t="s">
        <v>768</v>
      </c>
      <c r="O447" s="32">
        <v>1272</v>
      </c>
      <c r="P447" s="69">
        <v>45461</v>
      </c>
      <c r="Q447" t="s">
        <v>765</v>
      </c>
      <c r="R447" s="32" t="s">
        <v>263</v>
      </c>
    </row>
    <row r="448" spans="1:18" x14ac:dyDescent="0.25">
      <c r="A448" t="s">
        <v>769</v>
      </c>
      <c r="B448" s="67">
        <v>278.10000000000002</v>
      </c>
      <c r="C448" s="67">
        <v>0</v>
      </c>
      <c r="D448" s="67">
        <v>0</v>
      </c>
      <c r="E448" s="67">
        <v>0</v>
      </c>
      <c r="F448" s="68">
        <v>1</v>
      </c>
      <c r="G448" s="1" t="s">
        <v>770</v>
      </c>
      <c r="H448" s="69">
        <v>45460</v>
      </c>
      <c r="I448" s="32">
        <v>9237</v>
      </c>
      <c r="J448" s="69">
        <v>45461</v>
      </c>
      <c r="K448" s="32">
        <v>2024027</v>
      </c>
      <c r="L448" t="s">
        <v>771</v>
      </c>
      <c r="M448" s="28">
        <v>278.10000000000002</v>
      </c>
      <c r="N448" s="1" t="s">
        <v>772</v>
      </c>
      <c r="O448" s="32">
        <v>1272</v>
      </c>
      <c r="P448" s="69">
        <v>45461</v>
      </c>
      <c r="Q448" t="s">
        <v>769</v>
      </c>
      <c r="R448" s="32" t="s">
        <v>263</v>
      </c>
    </row>
    <row r="449" spans="1:18" x14ac:dyDescent="0.25">
      <c r="A449" t="s">
        <v>266</v>
      </c>
      <c r="B449" s="67">
        <v>145.57</v>
      </c>
      <c r="C449" s="67">
        <v>0</v>
      </c>
      <c r="D449" s="67">
        <v>0</v>
      </c>
      <c r="E449" s="67">
        <v>0</v>
      </c>
      <c r="F449" s="68">
        <v>1</v>
      </c>
      <c r="G449" s="1" t="s">
        <v>773</v>
      </c>
      <c r="H449" s="69">
        <v>45462</v>
      </c>
      <c r="I449" s="32">
        <v>9238</v>
      </c>
      <c r="J449" s="69">
        <v>45462</v>
      </c>
      <c r="K449" s="32">
        <v>2024000</v>
      </c>
      <c r="L449" t="s">
        <v>267</v>
      </c>
      <c r="M449" s="28">
        <v>145.57</v>
      </c>
      <c r="N449" s="1" t="s">
        <v>268</v>
      </c>
      <c r="O449" s="32">
        <v>1276</v>
      </c>
      <c r="P449" s="69">
        <v>45462</v>
      </c>
      <c r="Q449" t="s">
        <v>266</v>
      </c>
      <c r="R449" s="32" t="s">
        <v>263</v>
      </c>
    </row>
    <row r="450" spans="1:18" x14ac:dyDescent="0.25">
      <c r="A450" t="s">
        <v>266</v>
      </c>
      <c r="B450" s="67">
        <v>145.57</v>
      </c>
      <c r="C450" s="67">
        <v>0</v>
      </c>
      <c r="D450" s="67">
        <v>0</v>
      </c>
      <c r="E450" s="67">
        <v>0</v>
      </c>
      <c r="F450" s="68">
        <v>1</v>
      </c>
      <c r="G450" s="1" t="s">
        <v>774</v>
      </c>
      <c r="H450" s="69">
        <v>45462</v>
      </c>
      <c r="I450" s="32">
        <v>9238</v>
      </c>
      <c r="J450" s="69">
        <v>45462</v>
      </c>
      <c r="K450" s="32">
        <v>2024000</v>
      </c>
      <c r="L450" t="s">
        <v>267</v>
      </c>
      <c r="M450" s="28">
        <v>145.57</v>
      </c>
      <c r="N450" s="1" t="s">
        <v>268</v>
      </c>
      <c r="O450" s="32">
        <v>1276</v>
      </c>
      <c r="P450" s="69">
        <v>45462</v>
      </c>
      <c r="Q450" t="s">
        <v>266</v>
      </c>
      <c r="R450" s="32" t="s">
        <v>263</v>
      </c>
    </row>
    <row r="451" spans="1:18" x14ac:dyDescent="0.25">
      <c r="A451" t="s">
        <v>775</v>
      </c>
      <c r="B451" s="67">
        <v>15</v>
      </c>
      <c r="C451" s="67">
        <v>0</v>
      </c>
      <c r="D451" s="67">
        <v>0</v>
      </c>
      <c r="E451" s="67">
        <v>0</v>
      </c>
      <c r="F451" s="68">
        <v>20.5</v>
      </c>
      <c r="G451" s="1" t="s">
        <v>528</v>
      </c>
      <c r="H451" s="69">
        <v>45468</v>
      </c>
      <c r="I451" s="32">
        <v>9239</v>
      </c>
      <c r="J451" s="69">
        <v>45469</v>
      </c>
      <c r="K451" s="32">
        <v>2024197</v>
      </c>
      <c r="L451" t="s">
        <v>776</v>
      </c>
      <c r="M451" s="28">
        <v>307.5</v>
      </c>
      <c r="N451" s="1" t="s">
        <v>777</v>
      </c>
      <c r="O451" s="32">
        <v>1290</v>
      </c>
      <c r="P451" s="69">
        <v>45469</v>
      </c>
      <c r="Q451" t="s">
        <v>775</v>
      </c>
      <c r="R451" s="32" t="s">
        <v>263</v>
      </c>
    </row>
    <row r="452" spans="1:18" x14ac:dyDescent="0.25">
      <c r="A452" t="s">
        <v>778</v>
      </c>
      <c r="B452" s="67">
        <v>7425</v>
      </c>
      <c r="C452" s="67">
        <v>0</v>
      </c>
      <c r="D452" s="67">
        <v>0</v>
      </c>
      <c r="E452" s="67">
        <v>0</v>
      </c>
      <c r="F452" s="68">
        <v>1</v>
      </c>
      <c r="G452" s="1" t="s">
        <v>779</v>
      </c>
      <c r="H452" s="69">
        <v>45469</v>
      </c>
      <c r="I452" s="32">
        <v>9240</v>
      </c>
      <c r="J452" s="69">
        <v>45469</v>
      </c>
      <c r="K452" s="32">
        <v>2024164</v>
      </c>
      <c r="L452" t="s">
        <v>780</v>
      </c>
      <c r="M452" s="28">
        <v>7425</v>
      </c>
      <c r="N452" s="1" t="s">
        <v>781</v>
      </c>
      <c r="O452" s="32">
        <v>1290</v>
      </c>
      <c r="P452" s="69">
        <v>45469</v>
      </c>
      <c r="Q452" t="s">
        <v>778</v>
      </c>
      <c r="R452" s="32" t="s">
        <v>396</v>
      </c>
    </row>
    <row r="453" spans="1:18" x14ac:dyDescent="0.25">
      <c r="A453" t="s">
        <v>782</v>
      </c>
      <c r="B453" s="67">
        <v>150</v>
      </c>
      <c r="C453" s="67">
        <v>0</v>
      </c>
      <c r="D453" s="67">
        <v>0</v>
      </c>
      <c r="E453" s="67">
        <v>0</v>
      </c>
      <c r="F453" s="68">
        <v>10</v>
      </c>
      <c r="G453" s="1" t="s">
        <v>779</v>
      </c>
      <c r="H453" s="69">
        <v>45469</v>
      </c>
      <c r="I453" s="32">
        <v>9240</v>
      </c>
      <c r="J453" s="69">
        <v>45469</v>
      </c>
      <c r="K453" s="32">
        <v>2024164</v>
      </c>
      <c r="L453" t="s">
        <v>780</v>
      </c>
      <c r="M453" s="28">
        <v>1500</v>
      </c>
      <c r="N453" s="1" t="s">
        <v>781</v>
      </c>
      <c r="O453" s="32">
        <v>1290</v>
      </c>
      <c r="P453" s="69">
        <v>45469</v>
      </c>
      <c r="Q453" t="s">
        <v>782</v>
      </c>
      <c r="R453" s="32" t="s">
        <v>396</v>
      </c>
    </row>
    <row r="454" spans="1:18" x14ac:dyDescent="0.25">
      <c r="A454" t="s">
        <v>783</v>
      </c>
      <c r="B454" s="67">
        <v>150</v>
      </c>
      <c r="C454" s="67">
        <v>0</v>
      </c>
      <c r="D454" s="67">
        <v>0</v>
      </c>
      <c r="E454" s="67">
        <v>0</v>
      </c>
      <c r="F454" s="68">
        <v>5</v>
      </c>
      <c r="G454" s="1" t="s">
        <v>779</v>
      </c>
      <c r="H454" s="69">
        <v>45469</v>
      </c>
      <c r="I454" s="32">
        <v>9240</v>
      </c>
      <c r="J454" s="69">
        <v>45469</v>
      </c>
      <c r="K454" s="32">
        <v>2024164</v>
      </c>
      <c r="L454" t="s">
        <v>780</v>
      </c>
      <c r="M454" s="28">
        <v>750</v>
      </c>
      <c r="N454" s="1" t="s">
        <v>781</v>
      </c>
      <c r="O454" s="32">
        <v>1290</v>
      </c>
      <c r="P454" s="69">
        <v>45469</v>
      </c>
      <c r="Q454" t="s">
        <v>783</v>
      </c>
      <c r="R454" s="32" t="s">
        <v>396</v>
      </c>
    </row>
    <row r="455" spans="1:18" x14ac:dyDescent="0.25">
      <c r="A455" t="s">
        <v>784</v>
      </c>
      <c r="B455" s="67">
        <v>2645</v>
      </c>
      <c r="C455" s="67">
        <v>0</v>
      </c>
      <c r="D455" s="67">
        <v>0</v>
      </c>
      <c r="E455" s="67">
        <v>0</v>
      </c>
      <c r="F455" s="68">
        <v>2</v>
      </c>
      <c r="G455" s="1" t="s">
        <v>779</v>
      </c>
      <c r="H455" s="69">
        <v>45469</v>
      </c>
      <c r="I455" s="32">
        <v>9240</v>
      </c>
      <c r="J455" s="69">
        <v>45469</v>
      </c>
      <c r="K455" s="32">
        <v>2024164</v>
      </c>
      <c r="L455" t="s">
        <v>780</v>
      </c>
      <c r="M455" s="28">
        <v>5290</v>
      </c>
      <c r="N455" s="1" t="s">
        <v>781</v>
      </c>
      <c r="O455" s="32">
        <v>1290</v>
      </c>
      <c r="P455" s="69">
        <v>45469</v>
      </c>
      <c r="Q455" t="s">
        <v>784</v>
      </c>
      <c r="R455" s="32" t="s">
        <v>396</v>
      </c>
    </row>
    <row r="456" spans="1:18" x14ac:dyDescent="0.25">
      <c r="A456" t="s">
        <v>785</v>
      </c>
      <c r="B456" s="67">
        <v>150</v>
      </c>
      <c r="C456" s="67">
        <v>0</v>
      </c>
      <c r="D456" s="67">
        <v>0</v>
      </c>
      <c r="E456" s="67">
        <v>0</v>
      </c>
      <c r="F456" s="68">
        <v>8</v>
      </c>
      <c r="G456" s="1" t="s">
        <v>779</v>
      </c>
      <c r="H456" s="69">
        <v>45469</v>
      </c>
      <c r="I456" s="32">
        <v>9240</v>
      </c>
      <c r="J456" s="69">
        <v>45469</v>
      </c>
      <c r="K456" s="32">
        <v>2024164</v>
      </c>
      <c r="L456" t="s">
        <v>780</v>
      </c>
      <c r="M456" s="28">
        <v>1200</v>
      </c>
      <c r="N456" s="1" t="s">
        <v>781</v>
      </c>
      <c r="O456" s="32">
        <v>1290</v>
      </c>
      <c r="P456" s="69">
        <v>45469</v>
      </c>
      <c r="Q456" t="s">
        <v>785</v>
      </c>
      <c r="R456" s="32" t="s">
        <v>396</v>
      </c>
    </row>
    <row r="457" spans="1:18" x14ac:dyDescent="0.25">
      <c r="A457" t="s">
        <v>786</v>
      </c>
      <c r="B457" s="67">
        <v>1442</v>
      </c>
      <c r="C457" s="67">
        <v>0</v>
      </c>
      <c r="D457" s="67">
        <v>0</v>
      </c>
      <c r="E457" s="67">
        <v>0</v>
      </c>
      <c r="F457" s="68">
        <v>1</v>
      </c>
      <c r="G457" s="1" t="s">
        <v>779</v>
      </c>
      <c r="H457" s="69">
        <v>45469</v>
      </c>
      <c r="I457" s="32">
        <v>9240</v>
      </c>
      <c r="J457" s="69">
        <v>45469</v>
      </c>
      <c r="K457" s="32">
        <v>2024164</v>
      </c>
      <c r="L457" t="s">
        <v>780</v>
      </c>
      <c r="M457" s="28">
        <v>1442</v>
      </c>
      <c r="N457" s="1" t="s">
        <v>781</v>
      </c>
      <c r="O457" s="32">
        <v>1290</v>
      </c>
      <c r="P457" s="69">
        <v>45469</v>
      </c>
      <c r="Q457" t="s">
        <v>786</v>
      </c>
      <c r="R457" s="32" t="s">
        <v>396</v>
      </c>
    </row>
    <row r="458" spans="1:18" x14ac:dyDescent="0.25">
      <c r="A458" t="s">
        <v>787</v>
      </c>
      <c r="B458" s="67">
        <v>150</v>
      </c>
      <c r="C458" s="67">
        <v>0</v>
      </c>
      <c r="D458" s="67">
        <v>0</v>
      </c>
      <c r="E458" s="67">
        <v>0</v>
      </c>
      <c r="F458" s="68">
        <v>2</v>
      </c>
      <c r="G458" s="1" t="s">
        <v>779</v>
      </c>
      <c r="H458" s="69">
        <v>45469</v>
      </c>
      <c r="I458" s="32">
        <v>9240</v>
      </c>
      <c r="J458" s="69">
        <v>45469</v>
      </c>
      <c r="K458" s="32">
        <v>2024164</v>
      </c>
      <c r="L458" t="s">
        <v>780</v>
      </c>
      <c r="M458" s="28">
        <v>300</v>
      </c>
      <c r="N458" s="1" t="s">
        <v>781</v>
      </c>
      <c r="O458" s="32">
        <v>1290</v>
      </c>
      <c r="P458" s="69">
        <v>45469</v>
      </c>
      <c r="Q458" t="s">
        <v>787</v>
      </c>
      <c r="R458" s="32" t="s">
        <v>396</v>
      </c>
    </row>
    <row r="459" spans="1:18" x14ac:dyDescent="0.25">
      <c r="A459" t="s">
        <v>788</v>
      </c>
      <c r="B459" s="67">
        <v>3000</v>
      </c>
      <c r="C459" s="67">
        <v>0</v>
      </c>
      <c r="D459" s="67">
        <v>0</v>
      </c>
      <c r="E459" s="67">
        <v>0</v>
      </c>
      <c r="F459" s="68">
        <v>1</v>
      </c>
      <c r="G459" s="1" t="s">
        <v>779</v>
      </c>
      <c r="H459" s="69">
        <v>45469</v>
      </c>
      <c r="I459" s="32">
        <v>9240</v>
      </c>
      <c r="J459" s="69">
        <v>45469</v>
      </c>
      <c r="K459" s="32">
        <v>2024164</v>
      </c>
      <c r="L459" t="s">
        <v>780</v>
      </c>
      <c r="M459" s="28">
        <v>3000</v>
      </c>
      <c r="N459" s="1" t="s">
        <v>781</v>
      </c>
      <c r="O459" s="32">
        <v>1290</v>
      </c>
      <c r="P459" s="69">
        <v>45469</v>
      </c>
      <c r="Q459" t="s">
        <v>788</v>
      </c>
      <c r="R459" s="32" t="s">
        <v>396</v>
      </c>
    </row>
    <row r="460" spans="1:18" x14ac:dyDescent="0.25">
      <c r="A460" t="s">
        <v>789</v>
      </c>
      <c r="B460" s="67">
        <v>2090.6999999999998</v>
      </c>
      <c r="C460" s="67">
        <v>0</v>
      </c>
      <c r="D460" s="67">
        <v>0</v>
      </c>
      <c r="E460" s="67">
        <v>0</v>
      </c>
      <c r="F460" s="68">
        <v>1</v>
      </c>
      <c r="G460" s="1" t="s">
        <v>779</v>
      </c>
      <c r="H460" s="69">
        <v>45469</v>
      </c>
      <c r="I460" s="32">
        <v>9240</v>
      </c>
      <c r="J460" s="69">
        <v>45469</v>
      </c>
      <c r="K460" s="32">
        <v>2024164</v>
      </c>
      <c r="L460" t="s">
        <v>780</v>
      </c>
      <c r="M460" s="28">
        <v>2090.6999999999998</v>
      </c>
      <c r="N460" s="1" t="s">
        <v>781</v>
      </c>
      <c r="O460" s="32">
        <v>1290</v>
      </c>
      <c r="P460" s="69">
        <v>45469</v>
      </c>
      <c r="Q460" t="s">
        <v>789</v>
      </c>
      <c r="R460" s="32" t="s">
        <v>396</v>
      </c>
    </row>
    <row r="461" spans="1:18" x14ac:dyDescent="0.25">
      <c r="A461" t="s">
        <v>790</v>
      </c>
      <c r="B461" s="67">
        <v>11452.42</v>
      </c>
      <c r="C461" s="67">
        <v>0</v>
      </c>
      <c r="D461" s="67">
        <v>0</v>
      </c>
      <c r="E461" s="67">
        <v>0</v>
      </c>
      <c r="F461" s="68">
        <v>1</v>
      </c>
      <c r="G461" s="1" t="s">
        <v>566</v>
      </c>
      <c r="H461" s="69">
        <v>45364</v>
      </c>
      <c r="I461" s="32">
        <v>9241</v>
      </c>
      <c r="J461" s="69">
        <v>45469</v>
      </c>
      <c r="K461" s="32">
        <v>2024003</v>
      </c>
      <c r="L461" t="s">
        <v>791</v>
      </c>
      <c r="M461" s="28">
        <v>11452.42</v>
      </c>
      <c r="N461" s="1" t="s">
        <v>792</v>
      </c>
      <c r="O461" s="32">
        <v>1290</v>
      </c>
      <c r="P461" s="69">
        <v>45469</v>
      </c>
      <c r="Q461" t="s">
        <v>790</v>
      </c>
      <c r="R461" s="32" t="s">
        <v>793</v>
      </c>
    </row>
    <row r="462" spans="1:18" x14ac:dyDescent="0.25">
      <c r="A462" t="s">
        <v>790</v>
      </c>
      <c r="B462" s="67">
        <v>11452.42</v>
      </c>
      <c r="C462" s="67">
        <v>0</v>
      </c>
      <c r="D462" s="67">
        <v>0</v>
      </c>
      <c r="E462" s="67">
        <v>0</v>
      </c>
      <c r="F462" s="68">
        <v>1</v>
      </c>
      <c r="G462" s="1" t="s">
        <v>794</v>
      </c>
      <c r="H462" s="69">
        <v>45364</v>
      </c>
      <c r="I462" s="32">
        <v>9242</v>
      </c>
      <c r="J462" s="69">
        <v>45469</v>
      </c>
      <c r="K462" s="32">
        <v>2024003</v>
      </c>
      <c r="L462" t="s">
        <v>791</v>
      </c>
      <c r="M462" s="28">
        <v>11452.42</v>
      </c>
      <c r="N462" s="1" t="s">
        <v>792</v>
      </c>
      <c r="O462" s="32">
        <v>1290</v>
      </c>
      <c r="P462" s="69">
        <v>45469</v>
      </c>
      <c r="Q462" t="s">
        <v>790</v>
      </c>
      <c r="R462" s="32" t="s">
        <v>793</v>
      </c>
    </row>
    <row r="463" spans="1:18" x14ac:dyDescent="0.25">
      <c r="A463" t="s">
        <v>795</v>
      </c>
      <c r="B463" s="67">
        <v>1250</v>
      </c>
      <c r="C463" s="67">
        <v>0</v>
      </c>
      <c r="D463" s="67">
        <v>0</v>
      </c>
      <c r="E463" s="67">
        <v>0</v>
      </c>
      <c r="F463" s="68">
        <v>1</v>
      </c>
      <c r="G463" s="1" t="s">
        <v>796</v>
      </c>
      <c r="H463" s="69">
        <v>45467</v>
      </c>
      <c r="I463" s="32">
        <v>9243</v>
      </c>
      <c r="J463" s="69">
        <v>45469</v>
      </c>
      <c r="K463" s="32">
        <v>2024172</v>
      </c>
      <c r="L463" t="s">
        <v>797</v>
      </c>
      <c r="M463" s="28">
        <v>1250</v>
      </c>
      <c r="N463" s="1" t="s">
        <v>271</v>
      </c>
      <c r="O463" s="32">
        <v>1290</v>
      </c>
      <c r="P463" s="69">
        <v>45469</v>
      </c>
      <c r="Q463" t="s">
        <v>795</v>
      </c>
      <c r="R463" s="32" t="s">
        <v>263</v>
      </c>
    </row>
    <row r="464" spans="1:18" x14ac:dyDescent="0.25">
      <c r="A464" t="s">
        <v>775</v>
      </c>
      <c r="B464" s="67">
        <v>15</v>
      </c>
      <c r="C464" s="67">
        <v>0</v>
      </c>
      <c r="D464" s="67">
        <v>0</v>
      </c>
      <c r="E464" s="67">
        <v>0</v>
      </c>
      <c r="F464" s="68">
        <v>20.5</v>
      </c>
      <c r="G464" s="1" t="s">
        <v>528</v>
      </c>
      <c r="H464" s="69">
        <v>45468</v>
      </c>
      <c r="I464" s="32">
        <v>9244</v>
      </c>
      <c r="J464" s="69">
        <v>45469</v>
      </c>
      <c r="K464" s="32">
        <v>2024198</v>
      </c>
      <c r="L464" t="s">
        <v>798</v>
      </c>
      <c r="M464" s="28">
        <v>307.5</v>
      </c>
      <c r="N464" s="1" t="s">
        <v>777</v>
      </c>
      <c r="O464" s="32">
        <v>1290</v>
      </c>
      <c r="P464" s="69">
        <v>45469</v>
      </c>
      <c r="Q464" t="s">
        <v>775</v>
      </c>
      <c r="R464" s="32" t="s">
        <v>263</v>
      </c>
    </row>
    <row r="465" spans="1:18" x14ac:dyDescent="0.25">
      <c r="A465" t="s">
        <v>775</v>
      </c>
      <c r="B465" s="67">
        <v>15</v>
      </c>
      <c r="C465" s="67">
        <v>0</v>
      </c>
      <c r="D465" s="67">
        <v>0</v>
      </c>
      <c r="E465" s="67">
        <v>0</v>
      </c>
      <c r="F465" s="68">
        <v>20.5</v>
      </c>
      <c r="G465" s="1" t="s">
        <v>528</v>
      </c>
      <c r="H465" s="69">
        <v>45468</v>
      </c>
      <c r="I465" s="32">
        <v>9245</v>
      </c>
      <c r="J465" s="69">
        <v>45469</v>
      </c>
      <c r="K465" s="32">
        <v>2024199</v>
      </c>
      <c r="L465" t="s">
        <v>799</v>
      </c>
      <c r="M465" s="28">
        <v>307.5</v>
      </c>
      <c r="N465" s="1" t="s">
        <v>777</v>
      </c>
      <c r="O465" s="32">
        <v>1290</v>
      </c>
      <c r="P465" s="69">
        <v>45469</v>
      </c>
      <c r="Q465" t="s">
        <v>775</v>
      </c>
      <c r="R465" s="32" t="s">
        <v>263</v>
      </c>
    </row>
    <row r="466" spans="1:18" x14ac:dyDescent="0.25">
      <c r="A466" t="s">
        <v>775</v>
      </c>
      <c r="B466" s="67">
        <v>15</v>
      </c>
      <c r="C466" s="67">
        <v>0</v>
      </c>
      <c r="D466" s="67">
        <v>0</v>
      </c>
      <c r="E466" s="67">
        <v>0</v>
      </c>
      <c r="F466" s="68">
        <v>20.5</v>
      </c>
      <c r="G466" s="1" t="s">
        <v>528</v>
      </c>
      <c r="H466" s="69">
        <v>45468</v>
      </c>
      <c r="I466" s="32">
        <v>9246</v>
      </c>
      <c r="J466" s="69">
        <v>45469</v>
      </c>
      <c r="K466" s="32">
        <v>2024200</v>
      </c>
      <c r="L466" t="s">
        <v>800</v>
      </c>
      <c r="M466" s="28">
        <v>307.5</v>
      </c>
      <c r="N466" s="1" t="s">
        <v>777</v>
      </c>
      <c r="O466" s="32">
        <v>1290</v>
      </c>
      <c r="P466" s="69">
        <v>45469</v>
      </c>
      <c r="Q466" t="s">
        <v>775</v>
      </c>
      <c r="R466" s="32" t="s">
        <v>263</v>
      </c>
    </row>
    <row r="467" spans="1:18" x14ac:dyDescent="0.25">
      <c r="A467" t="s">
        <v>801</v>
      </c>
      <c r="B467" s="67">
        <v>7726</v>
      </c>
      <c r="C467" s="67">
        <v>0</v>
      </c>
      <c r="D467" s="67">
        <v>0</v>
      </c>
      <c r="E467" s="67">
        <v>0</v>
      </c>
      <c r="F467" s="68">
        <v>1</v>
      </c>
      <c r="G467" s="1" t="s">
        <v>802</v>
      </c>
      <c r="H467" s="69">
        <v>45469</v>
      </c>
      <c r="I467" s="32">
        <v>9247</v>
      </c>
      <c r="J467" s="69">
        <v>45469</v>
      </c>
      <c r="K467" s="32">
        <v>2024188</v>
      </c>
      <c r="L467" t="s">
        <v>803</v>
      </c>
      <c r="M467" s="28">
        <v>7726</v>
      </c>
      <c r="N467" s="1" t="s">
        <v>443</v>
      </c>
      <c r="O467" s="32">
        <v>1294</v>
      </c>
      <c r="P467" s="69">
        <v>45469</v>
      </c>
      <c r="Q467" t="s">
        <v>801</v>
      </c>
      <c r="R467" s="32" t="s">
        <v>444</v>
      </c>
    </row>
    <row r="468" spans="1:18" x14ac:dyDescent="0.25">
      <c r="A468" t="s">
        <v>804</v>
      </c>
      <c r="B468" s="67">
        <v>4729.3999999999996</v>
      </c>
      <c r="C468" s="67">
        <v>381.31</v>
      </c>
      <c r="D468" s="67">
        <v>0</v>
      </c>
      <c r="E468" s="67">
        <v>0</v>
      </c>
      <c r="F468" s="68">
        <v>1</v>
      </c>
      <c r="G468" s="1" t="s">
        <v>805</v>
      </c>
      <c r="H468" s="69">
        <v>45469</v>
      </c>
      <c r="I468" s="32">
        <v>9248</v>
      </c>
      <c r="J468" s="69">
        <v>45469</v>
      </c>
      <c r="K468" s="32">
        <v>2024177</v>
      </c>
      <c r="L468" t="s">
        <v>806</v>
      </c>
      <c r="M468" s="28">
        <v>5110.71</v>
      </c>
      <c r="N468" s="1" t="s">
        <v>82</v>
      </c>
      <c r="O468" s="32">
        <v>1294</v>
      </c>
      <c r="P468" s="69">
        <v>45469</v>
      </c>
      <c r="Q468" t="s">
        <v>804</v>
      </c>
      <c r="R468" s="32" t="s">
        <v>263</v>
      </c>
    </row>
    <row r="469" spans="1:18" x14ac:dyDescent="0.25">
      <c r="A469" t="s">
        <v>807</v>
      </c>
      <c r="B469" s="67">
        <v>0</v>
      </c>
      <c r="C469" s="67">
        <v>0</v>
      </c>
      <c r="D469" s="67">
        <v>0</v>
      </c>
      <c r="E469" s="67">
        <v>0</v>
      </c>
      <c r="F469" s="68">
        <v>0</v>
      </c>
      <c r="G469" s="1" t="s">
        <v>808</v>
      </c>
      <c r="H469" s="69">
        <v>45469</v>
      </c>
      <c r="I469" s="32">
        <v>9249</v>
      </c>
      <c r="J469" s="69">
        <v>45469</v>
      </c>
      <c r="K469" s="32">
        <v>2024144</v>
      </c>
      <c r="L469" t="s">
        <v>809</v>
      </c>
      <c r="M469" s="28">
        <v>0</v>
      </c>
      <c r="N469" s="1" t="s">
        <v>810</v>
      </c>
      <c r="O469" s="32">
        <v>1294</v>
      </c>
      <c r="P469" s="69">
        <v>45469</v>
      </c>
      <c r="Q469" t="s">
        <v>807</v>
      </c>
      <c r="R469" s="32" t="s">
        <v>263</v>
      </c>
    </row>
    <row r="470" spans="1:18" x14ac:dyDescent="0.25">
      <c r="A470" t="s">
        <v>811</v>
      </c>
      <c r="B470" s="67">
        <v>355.23</v>
      </c>
      <c r="C470" s="67">
        <v>0</v>
      </c>
      <c r="D470" s="67">
        <v>0</v>
      </c>
      <c r="E470" s="67">
        <v>0</v>
      </c>
      <c r="F470" s="68">
        <v>1</v>
      </c>
      <c r="G470" s="1" t="s">
        <v>808</v>
      </c>
      <c r="H470" s="69">
        <v>45469</v>
      </c>
      <c r="I470" s="32">
        <v>9249</v>
      </c>
      <c r="J470" s="69">
        <v>45469</v>
      </c>
      <c r="K470" s="32">
        <v>2024144</v>
      </c>
      <c r="L470" t="s">
        <v>809</v>
      </c>
      <c r="M470" s="28">
        <v>355.23</v>
      </c>
      <c r="N470" s="1" t="s">
        <v>385</v>
      </c>
      <c r="O470" s="32">
        <v>1294</v>
      </c>
      <c r="P470" s="69">
        <v>45469</v>
      </c>
      <c r="Q470" t="s">
        <v>811</v>
      </c>
      <c r="R470" s="32" t="s">
        <v>263</v>
      </c>
    </row>
    <row r="471" spans="1:18" x14ac:dyDescent="0.25">
      <c r="A471" t="s">
        <v>812</v>
      </c>
      <c r="B471" s="67">
        <v>0</v>
      </c>
      <c r="C471" s="67">
        <v>0</v>
      </c>
      <c r="D471" s="67">
        <v>0</v>
      </c>
      <c r="E471" s="67">
        <v>0</v>
      </c>
      <c r="F471" s="68">
        <v>0</v>
      </c>
      <c r="G471" s="1" t="s">
        <v>808</v>
      </c>
      <c r="H471" s="69">
        <v>45469</v>
      </c>
      <c r="I471" s="32">
        <v>9249</v>
      </c>
      <c r="J471" s="69">
        <v>45469</v>
      </c>
      <c r="K471" s="32">
        <v>2024144</v>
      </c>
      <c r="L471" t="s">
        <v>809</v>
      </c>
      <c r="M471" s="28">
        <v>0</v>
      </c>
      <c r="N471" s="1" t="s">
        <v>813</v>
      </c>
      <c r="O471" s="32">
        <v>1294</v>
      </c>
      <c r="P471" s="69">
        <v>45469</v>
      </c>
      <c r="Q471" t="s">
        <v>812</v>
      </c>
      <c r="R471" s="32" t="s">
        <v>269</v>
      </c>
    </row>
    <row r="472" spans="1:18" x14ac:dyDescent="0.25">
      <c r="A472" t="s">
        <v>807</v>
      </c>
      <c r="B472" s="67">
        <v>248.54</v>
      </c>
      <c r="C472" s="67">
        <v>0</v>
      </c>
      <c r="D472" s="67">
        <v>0</v>
      </c>
      <c r="E472" s="67">
        <v>0</v>
      </c>
      <c r="F472" s="68">
        <v>1</v>
      </c>
      <c r="G472" s="1" t="s">
        <v>814</v>
      </c>
      <c r="H472" s="69">
        <v>45469</v>
      </c>
      <c r="I472" s="32">
        <v>9249</v>
      </c>
      <c r="J472" s="69">
        <v>45469</v>
      </c>
      <c r="K472" s="32">
        <v>2024144</v>
      </c>
      <c r="L472" t="s">
        <v>809</v>
      </c>
      <c r="M472" s="28">
        <v>248.54</v>
      </c>
      <c r="N472" s="1" t="s">
        <v>810</v>
      </c>
      <c r="O472" s="32">
        <v>1294</v>
      </c>
      <c r="P472" s="69">
        <v>45469</v>
      </c>
      <c r="Q472" t="s">
        <v>807</v>
      </c>
      <c r="R472" s="32" t="s">
        <v>263</v>
      </c>
    </row>
    <row r="473" spans="1:18" x14ac:dyDescent="0.25">
      <c r="A473" t="s">
        <v>811</v>
      </c>
      <c r="B473" s="67">
        <v>0</v>
      </c>
      <c r="C473" s="67">
        <v>0</v>
      </c>
      <c r="D473" s="67">
        <v>0</v>
      </c>
      <c r="E473" s="67">
        <v>0</v>
      </c>
      <c r="F473" s="68">
        <v>0</v>
      </c>
      <c r="G473" s="1" t="s">
        <v>814</v>
      </c>
      <c r="H473" s="69">
        <v>45469</v>
      </c>
      <c r="I473" s="32">
        <v>9249</v>
      </c>
      <c r="J473" s="69">
        <v>45469</v>
      </c>
      <c r="K473" s="32">
        <v>2024144</v>
      </c>
      <c r="L473" t="s">
        <v>809</v>
      </c>
      <c r="M473" s="28">
        <v>0</v>
      </c>
      <c r="N473" s="1" t="s">
        <v>385</v>
      </c>
      <c r="O473" s="32">
        <v>1294</v>
      </c>
      <c r="P473" s="69">
        <v>45469</v>
      </c>
      <c r="Q473" t="s">
        <v>811</v>
      </c>
      <c r="R473" s="32" t="s">
        <v>263</v>
      </c>
    </row>
    <row r="474" spans="1:18" x14ac:dyDescent="0.25">
      <c r="A474" t="s">
        <v>812</v>
      </c>
      <c r="B474" s="67">
        <v>0</v>
      </c>
      <c r="C474" s="67">
        <v>0</v>
      </c>
      <c r="D474" s="67">
        <v>0</v>
      </c>
      <c r="E474" s="67">
        <v>0</v>
      </c>
      <c r="F474" s="68">
        <v>0</v>
      </c>
      <c r="G474" s="1" t="s">
        <v>814</v>
      </c>
      <c r="H474" s="69">
        <v>45469</v>
      </c>
      <c r="I474" s="32">
        <v>9249</v>
      </c>
      <c r="J474" s="69">
        <v>45469</v>
      </c>
      <c r="K474" s="32">
        <v>2024144</v>
      </c>
      <c r="L474" t="s">
        <v>809</v>
      </c>
      <c r="M474" s="28">
        <v>0</v>
      </c>
      <c r="N474" s="1" t="s">
        <v>813</v>
      </c>
      <c r="O474" s="32">
        <v>1294</v>
      </c>
      <c r="P474" s="69">
        <v>45469</v>
      </c>
      <c r="Q474" t="s">
        <v>812</v>
      </c>
      <c r="R474" s="32" t="s">
        <v>269</v>
      </c>
    </row>
    <row r="475" spans="1:18" x14ac:dyDescent="0.25">
      <c r="A475" t="s">
        <v>807</v>
      </c>
      <c r="B475" s="67">
        <v>235.64</v>
      </c>
      <c r="C475" s="67">
        <v>0</v>
      </c>
      <c r="D475" s="67">
        <v>0</v>
      </c>
      <c r="E475" s="67">
        <v>0</v>
      </c>
      <c r="F475" s="68">
        <v>1</v>
      </c>
      <c r="G475" s="1" t="s">
        <v>815</v>
      </c>
      <c r="H475" s="69">
        <v>45469</v>
      </c>
      <c r="I475" s="32">
        <v>9249</v>
      </c>
      <c r="J475" s="69">
        <v>45469</v>
      </c>
      <c r="K475" s="32">
        <v>2024144</v>
      </c>
      <c r="L475" t="s">
        <v>809</v>
      </c>
      <c r="M475" s="28">
        <v>235.64</v>
      </c>
      <c r="N475" s="1" t="s">
        <v>810</v>
      </c>
      <c r="O475" s="32">
        <v>1294</v>
      </c>
      <c r="P475" s="69">
        <v>45469</v>
      </c>
      <c r="Q475" t="s">
        <v>807</v>
      </c>
      <c r="R475" s="32" t="s">
        <v>263</v>
      </c>
    </row>
    <row r="476" spans="1:18" x14ac:dyDescent="0.25">
      <c r="A476" t="s">
        <v>811</v>
      </c>
      <c r="B476" s="67">
        <v>0</v>
      </c>
      <c r="C476" s="67">
        <v>0</v>
      </c>
      <c r="D476" s="67">
        <v>0</v>
      </c>
      <c r="E476" s="67">
        <v>0</v>
      </c>
      <c r="F476" s="68">
        <v>0</v>
      </c>
      <c r="G476" s="1" t="s">
        <v>815</v>
      </c>
      <c r="H476" s="69">
        <v>45469</v>
      </c>
      <c r="I476" s="32">
        <v>9249</v>
      </c>
      <c r="J476" s="69">
        <v>45469</v>
      </c>
      <c r="K476" s="32">
        <v>2024144</v>
      </c>
      <c r="L476" t="s">
        <v>809</v>
      </c>
      <c r="M476" s="28">
        <v>0</v>
      </c>
      <c r="N476" s="1" t="s">
        <v>385</v>
      </c>
      <c r="O476" s="32">
        <v>1294</v>
      </c>
      <c r="P476" s="69">
        <v>45469</v>
      </c>
      <c r="Q476" t="s">
        <v>811</v>
      </c>
      <c r="R476" s="32" t="s">
        <v>263</v>
      </c>
    </row>
    <row r="477" spans="1:18" x14ac:dyDescent="0.25">
      <c r="A477" t="s">
        <v>812</v>
      </c>
      <c r="B477" s="67">
        <v>0</v>
      </c>
      <c r="C477" s="67">
        <v>0</v>
      </c>
      <c r="D477" s="67">
        <v>0</v>
      </c>
      <c r="E477" s="67">
        <v>0</v>
      </c>
      <c r="F477" s="68">
        <v>0</v>
      </c>
      <c r="G477" s="1" t="s">
        <v>815</v>
      </c>
      <c r="H477" s="69">
        <v>45469</v>
      </c>
      <c r="I477" s="32">
        <v>9249</v>
      </c>
      <c r="J477" s="69">
        <v>45469</v>
      </c>
      <c r="K477" s="32">
        <v>2024144</v>
      </c>
      <c r="L477" t="s">
        <v>809</v>
      </c>
      <c r="M477" s="28">
        <v>0</v>
      </c>
      <c r="N477" s="1" t="s">
        <v>813</v>
      </c>
      <c r="O477" s="32">
        <v>1294</v>
      </c>
      <c r="P477" s="69">
        <v>45469</v>
      </c>
      <c r="Q477" t="s">
        <v>812</v>
      </c>
      <c r="R477" s="32" t="s">
        <v>269</v>
      </c>
    </row>
    <row r="478" spans="1:18" x14ac:dyDescent="0.25">
      <c r="A478" t="s">
        <v>816</v>
      </c>
      <c r="B478" s="67">
        <v>62.89</v>
      </c>
      <c r="C478" s="67">
        <v>0</v>
      </c>
      <c r="D478" s="67">
        <v>0</v>
      </c>
      <c r="E478" s="67">
        <v>0</v>
      </c>
      <c r="F478" s="68">
        <v>2</v>
      </c>
      <c r="G478" s="1" t="s">
        <v>817</v>
      </c>
      <c r="H478" s="69">
        <v>45469</v>
      </c>
      <c r="I478" s="32">
        <v>9250</v>
      </c>
      <c r="J478" s="69">
        <v>45469</v>
      </c>
      <c r="K478" s="32">
        <v>2024190</v>
      </c>
      <c r="L478" t="s">
        <v>525</v>
      </c>
      <c r="M478" s="28">
        <v>125.78</v>
      </c>
      <c r="N478" s="1" t="s">
        <v>306</v>
      </c>
      <c r="O478" s="32">
        <v>1294</v>
      </c>
      <c r="P478" s="69">
        <v>45469</v>
      </c>
      <c r="Q478" t="s">
        <v>816</v>
      </c>
      <c r="R478" s="32" t="s">
        <v>263</v>
      </c>
    </row>
    <row r="479" spans="1:18" x14ac:dyDescent="0.25">
      <c r="A479" t="s">
        <v>818</v>
      </c>
      <c r="B479" s="67">
        <v>15.1</v>
      </c>
      <c r="C479" s="67">
        <v>0</v>
      </c>
      <c r="D479" s="67">
        <v>0</v>
      </c>
      <c r="E479" s="67">
        <v>0</v>
      </c>
      <c r="F479" s="68">
        <v>2</v>
      </c>
      <c r="G479" s="1" t="s">
        <v>817</v>
      </c>
      <c r="H479" s="69">
        <v>45469</v>
      </c>
      <c r="I479" s="32">
        <v>9250</v>
      </c>
      <c r="J479" s="69">
        <v>45469</v>
      </c>
      <c r="K479" s="32">
        <v>2024190</v>
      </c>
      <c r="L479" t="s">
        <v>525</v>
      </c>
      <c r="M479" s="28">
        <v>30.2</v>
      </c>
      <c r="N479" s="1" t="s">
        <v>306</v>
      </c>
      <c r="O479" s="32">
        <v>1294</v>
      </c>
      <c r="P479" s="69">
        <v>45469</v>
      </c>
      <c r="Q479" t="s">
        <v>818</v>
      </c>
      <c r="R479" s="32" t="s">
        <v>263</v>
      </c>
    </row>
    <row r="480" spans="1:18" x14ac:dyDescent="0.25">
      <c r="A480" t="s">
        <v>819</v>
      </c>
      <c r="B480" s="67">
        <v>16.649999999999999</v>
      </c>
      <c r="C480" s="67">
        <v>0</v>
      </c>
      <c r="D480" s="67">
        <v>0</v>
      </c>
      <c r="E480" s="67">
        <v>0</v>
      </c>
      <c r="F480" s="68">
        <v>1</v>
      </c>
      <c r="G480" s="1" t="s">
        <v>817</v>
      </c>
      <c r="H480" s="69">
        <v>45469</v>
      </c>
      <c r="I480" s="32">
        <v>9250</v>
      </c>
      <c r="J480" s="69">
        <v>45469</v>
      </c>
      <c r="K480" s="32">
        <v>2024190</v>
      </c>
      <c r="L480" t="s">
        <v>525</v>
      </c>
      <c r="M480" s="28">
        <v>16.649999999999999</v>
      </c>
      <c r="N480" s="1" t="s">
        <v>306</v>
      </c>
      <c r="O480" s="32">
        <v>1294</v>
      </c>
      <c r="P480" s="69">
        <v>45469</v>
      </c>
      <c r="Q480" t="s">
        <v>820</v>
      </c>
      <c r="R480" s="32" t="s">
        <v>263</v>
      </c>
    </row>
    <row r="481" spans="1:18" x14ac:dyDescent="0.25">
      <c r="A481" t="s">
        <v>821</v>
      </c>
      <c r="B481" s="67">
        <v>54.18</v>
      </c>
      <c r="C481" s="67">
        <v>0</v>
      </c>
      <c r="D481" s="67">
        <v>0</v>
      </c>
      <c r="E481" s="67">
        <v>0</v>
      </c>
      <c r="F481" s="68">
        <v>1</v>
      </c>
      <c r="G481" s="1" t="s">
        <v>817</v>
      </c>
      <c r="H481" s="69">
        <v>45469</v>
      </c>
      <c r="I481" s="32">
        <v>9250</v>
      </c>
      <c r="J481" s="69">
        <v>45469</v>
      </c>
      <c r="K481" s="32">
        <v>2024190</v>
      </c>
      <c r="L481" t="s">
        <v>525</v>
      </c>
      <c r="M481" s="28">
        <v>54.18</v>
      </c>
      <c r="N481" s="1" t="s">
        <v>306</v>
      </c>
      <c r="O481" s="32">
        <v>1294</v>
      </c>
      <c r="P481" s="69">
        <v>45469</v>
      </c>
      <c r="Q481" t="s">
        <v>821</v>
      </c>
      <c r="R481" s="32" t="s">
        <v>263</v>
      </c>
    </row>
    <row r="482" spans="1:18" x14ac:dyDescent="0.25">
      <c r="A482" t="s">
        <v>822</v>
      </c>
      <c r="B482" s="67">
        <v>14.76</v>
      </c>
      <c r="C482" s="67">
        <v>0</v>
      </c>
      <c r="D482" s="67">
        <v>0</v>
      </c>
      <c r="E482" s="67">
        <v>0</v>
      </c>
      <c r="F482" s="68">
        <v>1</v>
      </c>
      <c r="G482" s="1" t="s">
        <v>817</v>
      </c>
      <c r="H482" s="69">
        <v>45469</v>
      </c>
      <c r="I482" s="32">
        <v>9250</v>
      </c>
      <c r="J482" s="69">
        <v>45469</v>
      </c>
      <c r="K482" s="32">
        <v>2024190</v>
      </c>
      <c r="L482" t="s">
        <v>525</v>
      </c>
      <c r="M482" s="28">
        <v>14.76</v>
      </c>
      <c r="N482" s="1" t="s">
        <v>306</v>
      </c>
      <c r="O482" s="32">
        <v>1294</v>
      </c>
      <c r="P482" s="69">
        <v>45469</v>
      </c>
      <c r="Q482" t="s">
        <v>822</v>
      </c>
      <c r="R482" s="32" t="s">
        <v>263</v>
      </c>
    </row>
    <row r="483" spans="1:18" x14ac:dyDescent="0.25">
      <c r="A483" t="s">
        <v>823</v>
      </c>
      <c r="B483" s="67">
        <v>14.27</v>
      </c>
      <c r="C483" s="67">
        <v>0</v>
      </c>
      <c r="D483" s="67">
        <v>0</v>
      </c>
      <c r="E483" s="67">
        <v>0</v>
      </c>
      <c r="F483" s="68">
        <v>1</v>
      </c>
      <c r="G483" s="1" t="s">
        <v>817</v>
      </c>
      <c r="H483" s="69">
        <v>45469</v>
      </c>
      <c r="I483" s="32">
        <v>9250</v>
      </c>
      <c r="J483" s="69">
        <v>45469</v>
      </c>
      <c r="K483" s="32">
        <v>2024190</v>
      </c>
      <c r="L483" t="s">
        <v>525</v>
      </c>
      <c r="M483" s="28">
        <v>14.27</v>
      </c>
      <c r="N483" s="1" t="s">
        <v>306</v>
      </c>
      <c r="O483" s="32">
        <v>1294</v>
      </c>
      <c r="P483" s="69">
        <v>45469</v>
      </c>
      <c r="Q483" t="s">
        <v>823</v>
      </c>
      <c r="R483" s="32" t="s">
        <v>263</v>
      </c>
    </row>
    <row r="484" spans="1:18" x14ac:dyDescent="0.25">
      <c r="A484" t="s">
        <v>740</v>
      </c>
      <c r="B484" s="67">
        <v>3032.75</v>
      </c>
      <c r="C484" s="67">
        <v>0</v>
      </c>
      <c r="D484" s="67">
        <v>0</v>
      </c>
      <c r="E484" s="67">
        <v>0</v>
      </c>
      <c r="F484" s="68">
        <v>1</v>
      </c>
      <c r="G484" s="1" t="s">
        <v>541</v>
      </c>
      <c r="H484" s="69">
        <v>45471</v>
      </c>
      <c r="I484" s="32">
        <v>9251</v>
      </c>
      <c r="J484" s="69">
        <v>45471</v>
      </c>
      <c r="K484" s="32">
        <v>2024041</v>
      </c>
      <c r="L484" t="s">
        <v>741</v>
      </c>
      <c r="M484" s="28">
        <v>3032.75</v>
      </c>
      <c r="N484" s="1" t="s">
        <v>742</v>
      </c>
      <c r="O484" s="32">
        <v>1306</v>
      </c>
      <c r="P484" s="69">
        <v>45471</v>
      </c>
      <c r="Q484" t="s">
        <v>740</v>
      </c>
      <c r="R484" s="32" t="s">
        <v>270</v>
      </c>
    </row>
    <row r="485" spans="1:18" x14ac:dyDescent="0.25">
      <c r="A485" t="s">
        <v>264</v>
      </c>
      <c r="B485" s="67">
        <v>17.329999999999998</v>
      </c>
      <c r="C485" s="67">
        <v>0</v>
      </c>
      <c r="D485" s="67">
        <v>0</v>
      </c>
      <c r="E485" s="67">
        <v>0</v>
      </c>
      <c r="F485" s="68">
        <v>1</v>
      </c>
      <c r="G485" s="1" t="s">
        <v>824</v>
      </c>
      <c r="H485" s="69">
        <v>45457</v>
      </c>
      <c r="I485" s="32">
        <v>9252</v>
      </c>
      <c r="J485" s="69">
        <v>45470</v>
      </c>
      <c r="K485" s="32"/>
      <c r="L485" t="s">
        <v>304</v>
      </c>
      <c r="M485" s="28">
        <v>17.329999999999998</v>
      </c>
      <c r="N485" s="1" t="s">
        <v>61</v>
      </c>
      <c r="O485" s="32">
        <v>1285</v>
      </c>
      <c r="P485" s="69">
        <v>45470</v>
      </c>
      <c r="R485" s="32" t="s">
        <v>263</v>
      </c>
    </row>
    <row r="486" spans="1:18" x14ac:dyDescent="0.25">
      <c r="A486" t="s">
        <v>264</v>
      </c>
      <c r="B486" s="67">
        <v>17.329999999999998</v>
      </c>
      <c r="C486" s="67">
        <v>0</v>
      </c>
      <c r="D486" s="67">
        <v>0</v>
      </c>
      <c r="E486" s="67">
        <v>0</v>
      </c>
      <c r="F486" s="68">
        <v>1</v>
      </c>
      <c r="G486" s="1" t="s">
        <v>825</v>
      </c>
      <c r="H486" s="69">
        <v>45470</v>
      </c>
      <c r="I486" s="32">
        <v>9252</v>
      </c>
      <c r="J486" s="69">
        <v>45470</v>
      </c>
      <c r="K486" s="32"/>
      <c r="L486" t="s">
        <v>304</v>
      </c>
      <c r="M486" s="28">
        <v>17.329999999999998</v>
      </c>
      <c r="N486" s="1" t="s">
        <v>61</v>
      </c>
      <c r="O486" s="32">
        <v>1285</v>
      </c>
      <c r="P486" s="69">
        <v>45470</v>
      </c>
      <c r="R486" s="32" t="s">
        <v>263</v>
      </c>
    </row>
    <row r="487" spans="1:18" x14ac:dyDescent="0.25">
      <c r="A487" t="s">
        <v>264</v>
      </c>
      <c r="B487" s="67">
        <v>400</v>
      </c>
      <c r="C487" s="67">
        <v>0</v>
      </c>
      <c r="D487" s="67">
        <v>0</v>
      </c>
      <c r="E487" s="67">
        <v>0</v>
      </c>
      <c r="F487" s="68">
        <v>1</v>
      </c>
      <c r="G487" s="1" t="s">
        <v>826</v>
      </c>
      <c r="H487" s="69">
        <v>45470</v>
      </c>
      <c r="I487" s="32">
        <v>9253</v>
      </c>
      <c r="J487" s="69">
        <v>45470</v>
      </c>
      <c r="K487" s="32"/>
      <c r="L487" t="s">
        <v>336</v>
      </c>
      <c r="M487" s="28">
        <v>400</v>
      </c>
      <c r="N487" s="1" t="s">
        <v>61</v>
      </c>
      <c r="O487" s="32">
        <v>1285</v>
      </c>
      <c r="P487" s="69">
        <v>45470</v>
      </c>
      <c r="R487" s="32" t="s">
        <v>263</v>
      </c>
    </row>
    <row r="488" spans="1:18" x14ac:dyDescent="0.25">
      <c r="A488" t="s">
        <v>264</v>
      </c>
      <c r="B488" s="67">
        <v>400</v>
      </c>
      <c r="C488" s="67">
        <v>0</v>
      </c>
      <c r="D488" s="67">
        <v>0</v>
      </c>
      <c r="E488" s="67">
        <v>0</v>
      </c>
      <c r="F488" s="68">
        <v>1</v>
      </c>
      <c r="G488" s="1" t="s">
        <v>827</v>
      </c>
      <c r="H488" s="69">
        <v>45457</v>
      </c>
      <c r="I488" s="32">
        <v>9253</v>
      </c>
      <c r="J488" s="69">
        <v>45470</v>
      </c>
      <c r="K488" s="32"/>
      <c r="L488" t="s">
        <v>336</v>
      </c>
      <c r="M488" s="28">
        <v>400</v>
      </c>
      <c r="N488" s="1" t="s">
        <v>61</v>
      </c>
      <c r="O488" s="32">
        <v>1285</v>
      </c>
      <c r="P488" s="69">
        <v>45470</v>
      </c>
      <c r="R488" s="32" t="s">
        <v>263</v>
      </c>
    </row>
    <row r="489" spans="1:18" x14ac:dyDescent="0.25">
      <c r="B489" s="71"/>
      <c r="C489" s="72"/>
      <c r="D489" s="67"/>
      <c r="E489" s="67"/>
      <c r="F489" s="68"/>
      <c r="G489" s="43"/>
      <c r="H489" s="32"/>
      <c r="I489" s="32"/>
      <c r="J489" s="32"/>
      <c r="K489" s="32"/>
      <c r="N489" s="1"/>
      <c r="O489" s="32"/>
      <c r="P489" s="69"/>
      <c r="R489" s="32"/>
    </row>
    <row r="490" spans="1:18" x14ac:dyDescent="0.25">
      <c r="B490" s="71"/>
      <c r="C490" s="72"/>
      <c r="D490" s="67"/>
      <c r="E490" s="67"/>
      <c r="F490" s="68"/>
      <c r="G490" s="43"/>
      <c r="H490" s="32"/>
      <c r="I490" s="32"/>
      <c r="J490" s="32"/>
      <c r="K490" s="32"/>
      <c r="N490" s="1"/>
      <c r="O490" s="32"/>
      <c r="P490" s="69"/>
      <c r="R490" s="32"/>
    </row>
    <row r="491" spans="1:18" x14ac:dyDescent="0.25">
      <c r="B491" s="71"/>
      <c r="C491" s="72"/>
      <c r="D491" s="67"/>
      <c r="E491" s="67"/>
      <c r="F491" s="68"/>
      <c r="G491" s="43"/>
      <c r="H491" s="32"/>
      <c r="I491" s="32"/>
      <c r="J491" s="32"/>
      <c r="K491" s="32"/>
      <c r="N491" s="1"/>
      <c r="O491" s="32"/>
      <c r="P491" s="69"/>
      <c r="R491" s="32"/>
    </row>
    <row r="492" spans="1:18" x14ac:dyDescent="0.25">
      <c r="B492" s="71"/>
      <c r="C492" s="72"/>
      <c r="D492" s="67"/>
      <c r="E492" s="67"/>
      <c r="F492" s="68"/>
      <c r="G492" s="43"/>
      <c r="H492" s="32"/>
      <c r="I492" s="32"/>
      <c r="J492" s="32"/>
      <c r="K492" s="32"/>
      <c r="N492" s="1"/>
      <c r="O492" s="32"/>
      <c r="P492" s="69"/>
      <c r="R492" s="32"/>
    </row>
    <row r="493" spans="1:18" x14ac:dyDescent="0.25">
      <c r="B493" s="71"/>
      <c r="C493" s="72"/>
      <c r="D493" s="67"/>
      <c r="E493" s="67"/>
      <c r="F493" s="68"/>
      <c r="G493" s="43"/>
      <c r="H493" s="32"/>
      <c r="I493" s="32"/>
      <c r="J493" s="32"/>
      <c r="K493" s="32"/>
      <c r="N493" s="1"/>
      <c r="O493" s="32"/>
      <c r="P493" s="69"/>
      <c r="R493" s="32"/>
    </row>
    <row r="494" spans="1:18" x14ac:dyDescent="0.25">
      <c r="B494" s="71"/>
      <c r="C494" s="72"/>
      <c r="D494" s="67"/>
      <c r="E494" s="67"/>
      <c r="F494" s="68"/>
      <c r="G494" s="43"/>
      <c r="H494" s="32"/>
      <c r="I494" s="32"/>
      <c r="J494" s="32"/>
      <c r="K494" s="32"/>
      <c r="L494" s="24" t="s">
        <v>828</v>
      </c>
      <c r="M494" s="28">
        <v>521779.3500000005</v>
      </c>
      <c r="N494" s="1"/>
      <c r="O494" s="32"/>
      <c r="P494" s="69"/>
      <c r="R494" s="32"/>
    </row>
  </sheetData>
  <autoFilter ref="A1:R257" xr:uid="{31FB32BD-7BA9-42CE-AB4F-A27637326030}">
    <filterColumn colId="12">
      <filters>
        <filter val="$(0.02)"/>
        <filter val="$0.13"/>
        <filter val="$1,004.30"/>
        <filter val="$1,167.07"/>
        <filter val="$1,167.60"/>
        <filter val="$1,175.70"/>
        <filter val="$1,226.20"/>
        <filter val="$1,496.38"/>
        <filter val="$1,521.20"/>
        <filter val="$1,548.01"/>
        <filter val="$1,555.43"/>
        <filter val="$1,571.20"/>
        <filter val="$1,625.43"/>
        <filter val="$1,869.21"/>
        <filter val="$1.56"/>
        <filter val="$10,310.60"/>
        <filter val="$10.83"/>
        <filter val="$111.17"/>
        <filter val="$129.20"/>
        <filter val="$129.35"/>
        <filter val="$14,860.90"/>
        <filter val="$149.66"/>
        <filter val="$15,605.31"/>
        <filter val="$15.95"/>
        <filter val="$17.33"/>
        <filter val="$18.13"/>
        <filter val="$180.16"/>
        <filter val="$19.80"/>
        <filter val="$2.82"/>
        <filter val="$2.88"/>
        <filter val="$202.62"/>
        <filter val="$21.84"/>
        <filter val="$214.12"/>
        <filter val="$26.90"/>
        <filter val="$27.22"/>
        <filter val="$27.97"/>
        <filter val="$3,090.68"/>
        <filter val="$3,833.00"/>
        <filter val="$314.90"/>
        <filter val="$319.96"/>
        <filter val="$32,063.03"/>
        <filter val="$326.04"/>
        <filter val="$33,584.25"/>
        <filter val="$330.52"/>
        <filter val="$335.50"/>
        <filter val="$344.14"/>
        <filter val="$354.10"/>
        <filter val="$36.76"/>
        <filter val="$381.32"/>
        <filter val="$387.50"/>
        <filter val="$388.50"/>
        <filter val="$4,018.90"/>
        <filter val="$4,130.08"/>
        <filter val="$4.32"/>
        <filter val="$40.10"/>
        <filter val="$400.00"/>
        <filter val="$413.94"/>
        <filter val="$47.40"/>
        <filter val="$471.40"/>
        <filter val="$489.17"/>
        <filter val="$49.01"/>
        <filter val="$5.24"/>
        <filter val="$53.34"/>
        <filter val="$54.66"/>
        <filter val="$55.23"/>
        <filter val="$56.07"/>
        <filter val="$6,398.42"/>
        <filter val="$6,718.38"/>
        <filter val="$6.70"/>
        <filter val="$64.30"/>
        <filter val="$64.35"/>
        <filter val="$695.87"/>
        <filter val="$7.15"/>
        <filter val="$711.00"/>
        <filter val="$74.82"/>
        <filter val="$744.41"/>
        <filter val="$77.41"/>
        <filter val="$783.94"/>
        <filter val="$79.06"/>
        <filter val="$8,139.81"/>
        <filter val="$8,841.33"/>
        <filter val="$80.48"/>
        <filter val="$800.71"/>
        <filter val="$83.26"/>
        <filter val="$877.39"/>
        <filter val="$896.30"/>
        <filter val="$9,017.20"/>
        <filter val="$9.48"/>
        <filter val="$90.64"/>
        <filter val="$90.95"/>
        <filter val="$901.57"/>
        <filter val="$91.05"/>
        <filter val="$93.75"/>
        <filter val="$98.56"/>
        <filter val="-0.02"/>
        <filter val="-0.26"/>
        <filter val="1.56"/>
        <filter val="1015.92"/>
        <filter val="110"/>
        <filter val="1105"/>
        <filter val="145.57"/>
        <filter val="15.95"/>
        <filter val="1558.98"/>
        <filter val="16.1"/>
        <filter val="16.48"/>
        <filter val="1625.08"/>
        <filter val="172.8"/>
        <filter val="18.13"/>
        <filter val="18.59"/>
        <filter val="18.61"/>
        <filter val="19.95"/>
        <filter val="2.82"/>
        <filter val="2.88"/>
        <filter val="21.62"/>
        <filter val="21.84"/>
        <filter val="24.9"/>
        <filter val="2902.86"/>
        <filter val="31.68"/>
        <filter val="4.32"/>
        <filter val="-4.37"/>
        <filter val="47.4"/>
        <filter val="5.24"/>
        <filter val="50.46"/>
        <filter val="507.96"/>
        <filter val="6.32"/>
        <filter val="6.99"/>
        <filter val="66.1"/>
        <filter val="69.59"/>
        <filter val="73.45"/>
        <filter val="75"/>
        <filter val="80.48"/>
        <filter val="82.09"/>
        <filter val="879.44"/>
        <filter val="90.95"/>
        <filter val="92.06"/>
        <filter val="95.02"/>
      </filters>
    </filterColumn>
  </autoFilter>
  <pageMargins left="0.7" right="0.7" top="0.75" bottom="0.75" header="0.3" footer="0.3"/>
  <pageSetup scale="46"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June 2023 Presentation</vt:lpstr>
      <vt:lpstr>Presentation Feeder</vt:lpstr>
      <vt:lpstr>June 2024</vt:lpstr>
      <vt:lpstr>June 2024 Detail</vt:lpstr>
      <vt:lpstr>June 2024 Revenue</vt:lpstr>
      <vt:lpstr>June 2024 Disbursement Detail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Priscilla Cabral</dc:creator>
  <cp:lastModifiedBy>Priscilla Cabral</cp:lastModifiedBy>
  <cp:lastPrinted>2024-06-26T17:15:05Z</cp:lastPrinted>
  <dcterms:created xsi:type="dcterms:W3CDTF">2023-05-12T16:04:49Z</dcterms:created>
  <dcterms:modified xsi:type="dcterms:W3CDTF">2024-07-24T03:50:50Z</dcterms:modified>
</cp:coreProperties>
</file>