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1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2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3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lasmontanashigh-my.sharepoint.com/personal/p_cabral_lasmontanashigh_com/Documents/Documents/Board Info/FY 2023-2024/2024 June/"/>
    </mc:Choice>
  </mc:AlternateContent>
  <xr:revisionPtr revIDLastSave="1349" documentId="13_ncr:1_{A70F45CE-7157-4E93-916B-B0FC53CA5BED}" xr6:coauthVersionLast="47" xr6:coauthVersionMax="47" xr10:uidLastSave="{33129ABF-E2FF-406B-B99E-9BC9FE42F114}"/>
  <bookViews>
    <workbookView xWindow="-120" yWindow="-120" windowWidth="29040" windowHeight="15720" tabRatio="718" xr2:uid="{B38FD8EC-382F-4DF2-9DE3-2E708A97EFDD}"/>
  </bookViews>
  <sheets>
    <sheet name="Presentation" sheetId="6" r:id="rId1"/>
    <sheet name="Presentation Feeder" sheetId="7" r:id="rId2"/>
    <sheet name="May 2024" sheetId="1" r:id="rId3"/>
    <sheet name="May 2024 Detail" sheetId="2" r:id="rId4"/>
    <sheet name="May 2024 Revenue" sheetId="3" r:id="rId5"/>
    <sheet name="May 2024 Disbursement Detail" sheetId="4" r:id="rId6"/>
  </sheets>
  <definedNames>
    <definedName name="_xlnm._FilterDatabase" localSheetId="2" hidden="1">'May 2024'!$A$4:$Q$34</definedName>
    <definedName name="_xlnm._FilterDatabase" localSheetId="3" hidden="1">'May 2024 Detail'!$A$1:$I$363</definedName>
    <definedName name="_xlnm._FilterDatabase" localSheetId="5" hidden="1">'May 2024 Disbursement Detail'!$A$1:$R$257</definedName>
    <definedName name="_xlchart.v1.0" hidden="1">'May 2024 Detail'!$C$2:$C$363</definedName>
    <definedName name="_xlchart.v1.1" hidden="1">'May 2024 Detail'!$F$1</definedName>
    <definedName name="_xlchart.v1.2" hidden="1">'May 2024 Detail'!$F$2:$F$363</definedName>
    <definedName name="_xlcn.WorksheetConnection_May2024RevenueC6D18" hidden="1">'May 2024 Revenue'!$C$6:$D$18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" name="Range" connection="WorksheetConnection_May 2024 Revenue!$C$6:$D$18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7" l="1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4" i="7"/>
  <c r="J30" i="7"/>
  <c r="H30" i="7"/>
  <c r="E30" i="7"/>
  <c r="D30" i="7"/>
  <c r="O27" i="7"/>
  <c r="L27" i="7" s="1"/>
  <c r="M27" i="7" s="1"/>
  <c r="O26" i="7"/>
  <c r="L26" i="7" s="1"/>
  <c r="M26" i="7" s="1"/>
  <c r="O25" i="7"/>
  <c r="L25" i="7" s="1"/>
  <c r="M25" i="7" s="1"/>
  <c r="O24" i="7"/>
  <c r="L24" i="7" s="1"/>
  <c r="M24" i="7" s="1"/>
  <c r="O23" i="7"/>
  <c r="L23" i="7" s="1"/>
  <c r="M23" i="7" s="1"/>
  <c r="L22" i="7"/>
  <c r="M22" i="7" s="1"/>
  <c r="O22" i="7"/>
  <c r="L21" i="7"/>
  <c r="M21" i="7" s="1"/>
  <c r="O21" i="7"/>
  <c r="O20" i="7"/>
  <c r="L20" i="7" s="1"/>
  <c r="M20" i="7" s="1"/>
  <c r="O19" i="7"/>
  <c r="L19" i="7" s="1"/>
  <c r="M19" i="7" s="1"/>
  <c r="O18" i="7"/>
  <c r="L18" i="7" s="1"/>
  <c r="M18" i="7" s="1"/>
  <c r="O17" i="7"/>
  <c r="L17" i="7" s="1"/>
  <c r="M17" i="7" s="1"/>
  <c r="O16" i="7"/>
  <c r="L16" i="7" s="1"/>
  <c r="M16" i="7" s="1"/>
  <c r="L15" i="7"/>
  <c r="M15" i="7" s="1"/>
  <c r="O15" i="7"/>
  <c r="O14" i="7"/>
  <c r="L14" i="7" s="1"/>
  <c r="M14" i="7" s="1"/>
  <c r="O13" i="7"/>
  <c r="L13" i="7" s="1"/>
  <c r="M13" i="7" s="1"/>
  <c r="O12" i="7"/>
  <c r="L12" i="7" s="1"/>
  <c r="M12" i="7" s="1"/>
  <c r="O11" i="7"/>
  <c r="L11" i="7" s="1"/>
  <c r="M11" i="7" s="1"/>
  <c r="O10" i="7"/>
  <c r="L10" i="7" s="1"/>
  <c r="M10" i="7" s="1"/>
  <c r="O9" i="7"/>
  <c r="L9" i="7" s="1"/>
  <c r="M9" i="7" s="1"/>
  <c r="O8" i="7"/>
  <c r="L8" i="7" s="1"/>
  <c r="M8" i="7" s="1"/>
  <c r="O7" i="7"/>
  <c r="L7" i="7" s="1"/>
  <c r="M7" i="7" s="1"/>
  <c r="O6" i="7"/>
  <c r="L6" i="7" s="1"/>
  <c r="M6" i="7" s="1"/>
  <c r="M5" i="7"/>
  <c r="O5" i="7"/>
  <c r="O4" i="7"/>
  <c r="L4" i="7" s="1"/>
  <c r="L32" i="1"/>
  <c r="M32" i="1" s="1"/>
  <c r="M262" i="4"/>
  <c r="M16" i="1"/>
  <c r="M15" i="1"/>
  <c r="M14" i="1"/>
  <c r="M13" i="1"/>
  <c r="F5" i="1"/>
  <c r="M6" i="1"/>
  <c r="M18" i="1"/>
  <c r="E37" i="1"/>
  <c r="M33" i="1"/>
  <c r="L33" i="1"/>
  <c r="M31" i="1"/>
  <c r="L31" i="1"/>
  <c r="F31" i="1"/>
  <c r="F25" i="1"/>
  <c r="L25" i="1" s="1"/>
  <c r="M25" i="1" s="1"/>
  <c r="O30" i="7" l="1"/>
  <c r="L30" i="7"/>
  <c r="M4" i="7"/>
  <c r="C23" i="3"/>
  <c r="M30" i="7" l="1"/>
  <c r="D37" i="1"/>
  <c r="M5" i="1"/>
  <c r="L28" i="1"/>
  <c r="M28" i="1" s="1"/>
  <c r="F12" i="1"/>
  <c r="L12" i="1" s="1"/>
  <c r="M12" i="1" s="1"/>
  <c r="M7" i="1"/>
  <c r="J37" i="1"/>
  <c r="F30" i="1"/>
  <c r="L30" i="1" s="1"/>
  <c r="M30" i="1" s="1"/>
  <c r="F27" i="1"/>
  <c r="L27" i="1" s="1"/>
  <c r="M27" i="1" s="1"/>
  <c r="F19" i="1"/>
  <c r="L19" i="1"/>
  <c r="M19" i="1"/>
  <c r="F13" i="1"/>
  <c r="L13" i="1" s="1"/>
  <c r="F14" i="1"/>
  <c r="L14" i="1" s="1"/>
  <c r="F15" i="1"/>
  <c r="L15" i="1" s="1"/>
  <c r="F16" i="1"/>
  <c r="L16" i="1" s="1"/>
  <c r="F17" i="1"/>
  <c r="L17" i="1"/>
  <c r="M17" i="1" s="1"/>
  <c r="F18" i="1"/>
  <c r="L18" i="1" s="1"/>
  <c r="F20" i="1"/>
  <c r="L20" i="1"/>
  <c r="M20" i="1" s="1"/>
  <c r="F21" i="1"/>
  <c r="L21" i="1" s="1"/>
  <c r="M21" i="1" s="1"/>
  <c r="F22" i="1"/>
  <c r="F23" i="1"/>
  <c r="L23" i="1" s="1"/>
  <c r="M23" i="1" s="1"/>
  <c r="F24" i="1"/>
  <c r="L24" i="1" s="1"/>
  <c r="M24" i="1" s="1"/>
  <c r="F26" i="1"/>
  <c r="F28" i="1"/>
  <c r="F29" i="1"/>
  <c r="L29" i="1" s="1"/>
  <c r="M29" i="1" s="1"/>
  <c r="F32" i="1"/>
  <c r="F33" i="1"/>
  <c r="F34" i="1"/>
  <c r="L34" i="1" s="1"/>
  <c r="M34" i="1" s="1"/>
  <c r="F7" i="1"/>
  <c r="F8" i="1"/>
  <c r="L8" i="1" s="1"/>
  <c r="M8" i="1" s="1"/>
  <c r="F9" i="1"/>
  <c r="L9" i="1" s="1"/>
  <c r="M9" i="1" s="1"/>
  <c r="F10" i="1"/>
  <c r="L10" i="1" s="1"/>
  <c r="M10" i="1" s="1"/>
  <c r="F11" i="1"/>
  <c r="L11" i="1" s="1"/>
  <c r="M11" i="1" s="1"/>
  <c r="F6" i="1"/>
  <c r="L6" i="1" s="1"/>
  <c r="F4" i="1"/>
  <c r="L4" i="1" s="1"/>
  <c r="M4" i="1" s="1"/>
  <c r="L26" i="1"/>
  <c r="M26" i="1"/>
  <c r="L22" i="1"/>
  <c r="M22" i="1"/>
  <c r="H37" i="1"/>
  <c r="F37" i="1" l="1"/>
  <c r="L37" i="1"/>
  <c r="M37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9D555A-3F19-4FBF-AF4D-E1C8B8AC61D1}" keepAlive="1" name="ThisWorkbookDataModel" description="Data 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66FE3CA-057B-4821-B5EF-73A51CD0CFEB}" name="WorksheetConnection_May 2024 Revenue!$C$6:$D$18" type="102" refreshedVersion="8" minRefreshableVersion="5">
    <extLst>
      <ext xmlns:x15="http://schemas.microsoft.com/office/spreadsheetml/2010/11/main" uri="{DE250136-89BD-433C-8126-D09CA5730AF9}">
        <x15:connection id="Range" autoDelete="1">
          <x15:rangePr sourceName="_xlcn.WorksheetConnection_May2024RevenueC6D18"/>
        </x15:connection>
      </ext>
    </extLst>
  </connection>
</connections>
</file>

<file path=xl/sharedStrings.xml><?xml version="1.0" encoding="utf-8"?>
<sst xmlns="http://schemas.openxmlformats.org/spreadsheetml/2006/main" count="2699" uniqueCount="533">
  <si>
    <t>Las Montañas Charter High School</t>
  </si>
  <si>
    <t>Revenue</t>
  </si>
  <si>
    <t>FUND NAME</t>
  </si>
  <si>
    <t>FUND #</t>
  </si>
  <si>
    <t>BUDGET</t>
  </si>
  <si>
    <t>ADJUSTMENT</t>
  </si>
  <si>
    <t>GL BUDGET</t>
  </si>
  <si>
    <t>EXPENDITURE TO DATE</t>
  </si>
  <si>
    <t>ENCUMBRANCE</t>
  </si>
  <si>
    <t>BUDGET BALANCE</t>
  </si>
  <si>
    <t>PERCENTAGE</t>
  </si>
  <si>
    <t>*</t>
  </si>
  <si>
    <t>Operational</t>
  </si>
  <si>
    <t>&gt;</t>
  </si>
  <si>
    <t>Student Nutrition</t>
  </si>
  <si>
    <t>Activity</t>
  </si>
  <si>
    <t>General Activity (Non-Inst. Support)</t>
  </si>
  <si>
    <t>Vending Machine</t>
  </si>
  <si>
    <t>Senior Class</t>
  </si>
  <si>
    <t>Athletics</t>
  </si>
  <si>
    <t>Title I</t>
  </si>
  <si>
    <t>Entitlement</t>
  </si>
  <si>
    <t>Title II</t>
  </si>
  <si>
    <t>Carl Perkins Secondary</t>
  </si>
  <si>
    <t>Carl Perkins Redistribution</t>
  </si>
  <si>
    <t>Student Support &amp; Academic Enrichment</t>
  </si>
  <si>
    <t>ESSER III American Rescue Plan</t>
  </si>
  <si>
    <t>IDEA/American Rescue Plan</t>
  </si>
  <si>
    <t>Medicaid</t>
  </si>
  <si>
    <t>GO Library</t>
  </si>
  <si>
    <t>Family Income Index</t>
  </si>
  <si>
    <t>Career Tech Ed Program</t>
  </si>
  <si>
    <t>PSCOC Lease Assistance</t>
  </si>
  <si>
    <t>HB-33</t>
  </si>
  <si>
    <t>SB-9 Special</t>
  </si>
  <si>
    <t>TOTAL</t>
  </si>
  <si>
    <t>* = Guaranteed Revenue</t>
  </si>
  <si>
    <t>&gt; RfR process, LMCHS must expend then request reimbursement</t>
  </si>
  <si>
    <t>Activity Fund - Revenue Generated</t>
  </si>
  <si>
    <t>Budget</t>
  </si>
  <si>
    <t>Encumbrance</t>
  </si>
  <si>
    <t>Las Montañas Charter High School Revenue Listing</t>
  </si>
  <si>
    <t>Account</t>
  </si>
  <si>
    <t>Date</t>
  </si>
  <si>
    <t>Credit</t>
  </si>
  <si>
    <t>Memo</t>
  </si>
  <si>
    <t>Operational SEG</t>
  </si>
  <si>
    <t>CheckNumber</t>
  </si>
  <si>
    <t>CheckDate</t>
  </si>
  <si>
    <t>PONumber</t>
  </si>
  <si>
    <t>RemitName</t>
  </si>
  <si>
    <t>UnitPrice</t>
  </si>
  <si>
    <t>SalesTax</t>
  </si>
  <si>
    <t>UseTax</t>
  </si>
  <si>
    <t>Freight</t>
  </si>
  <si>
    <t>Qty</t>
  </si>
  <si>
    <t>Invoice</t>
  </si>
  <si>
    <t>TotalCost</t>
  </si>
  <si>
    <t>Voucher</t>
  </si>
  <si>
    <t>VoucherDate</t>
  </si>
  <si>
    <t>Aflac</t>
  </si>
  <si>
    <t>1100000002101200000000000000</t>
  </si>
  <si>
    <t>2433000002101200000000000000</t>
  </si>
  <si>
    <t>1100000002102200000000000000</t>
  </si>
  <si>
    <t>2410100002102200000000000000</t>
  </si>
  <si>
    <t>2433000002102200000000000000</t>
  </si>
  <si>
    <t>Citizens Bank-LC</t>
  </si>
  <si>
    <t>1100000002101300000000000000</t>
  </si>
  <si>
    <t>2410100002101300000000000000</t>
  </si>
  <si>
    <t>2433000002101300000000000000</t>
  </si>
  <si>
    <t>2410100002101200000000000000</t>
  </si>
  <si>
    <t>Craving Cafe &amp; Catering</t>
  </si>
  <si>
    <t>Educational Retirement Board</t>
  </si>
  <si>
    <t>1100000002102300000000000000</t>
  </si>
  <si>
    <t>2410100002102300000000000000</t>
  </si>
  <si>
    <t>2433000002102300000000000000</t>
  </si>
  <si>
    <t>1100023005581300005670010000</t>
  </si>
  <si>
    <t>New Mexico Taxation &amp; Revenue</t>
  </si>
  <si>
    <t>NMRHCA</t>
  </si>
  <si>
    <t>1100000002102400000000000000</t>
  </si>
  <si>
    <t>2410100002102400000000000000</t>
  </si>
  <si>
    <t>2433000002102400000000000000</t>
  </si>
  <si>
    <t>1100010005591510105670010000</t>
  </si>
  <si>
    <t>FinalBudget</t>
  </si>
  <si>
    <t>RangeToDate</t>
  </si>
  <si>
    <t>AccountYTD</t>
  </si>
  <si>
    <t>BudgetBal</t>
  </si>
  <si>
    <t>FUND:  Operational - 11000</t>
  </si>
  <si>
    <t>FUNCTION:  INSTRUCTION - 1000</t>
  </si>
  <si>
    <t>OBJECT:  SALARIES EXPENSE - 51100</t>
  </si>
  <si>
    <t>OBJECT:  ADDITIONAL COMPENSATION - 51300</t>
  </si>
  <si>
    <t>OBJECT:  RETIREMENT - 52111</t>
  </si>
  <si>
    <t>OBJECT:  RHC - 52112</t>
  </si>
  <si>
    <t>OBJECT:  FICA - 52210</t>
  </si>
  <si>
    <t>OBJECT:  MEDICARE BENEFITS - 52220</t>
  </si>
  <si>
    <t>OBJECT:  HEALTH BENEFITS - 52311</t>
  </si>
  <si>
    <t>OBJECT:  Life - 52312</t>
  </si>
  <si>
    <t>OBJECT:  Dental - 52313</t>
  </si>
  <si>
    <t>OBJECT:  Vision - 52314</t>
  </si>
  <si>
    <t>OBJECT:  Disability Expense - 52315</t>
  </si>
  <si>
    <t>OBJECT:  UNEMPLOYMENT BENEFITS - 52500</t>
  </si>
  <si>
    <t>OBJECT:  WORKER COMP BENEFITS - 52710</t>
  </si>
  <si>
    <t>OBJECT:  Work Comp Fee - 52720</t>
  </si>
  <si>
    <t>OBJECT:  Professional Development - 53330</t>
  </si>
  <si>
    <t>OBJECT:  Other Services - 53414</t>
  </si>
  <si>
    <t>OBJECT:  Other Charges - 53711</t>
  </si>
  <si>
    <t>OBJECT:  Student Travel - 55817</t>
  </si>
  <si>
    <t>OBJECT:  TRAVEL - 55819</t>
  </si>
  <si>
    <t>OBJECT:  Other Contract Services - 55915</t>
  </si>
  <si>
    <t>OBJECT:  On Line Digital Software - 56109</t>
  </si>
  <si>
    <t>OBJECT:  Textbooks - 56112</t>
  </si>
  <si>
    <t>OBJECT:  Software - 56113</t>
  </si>
  <si>
    <t>OBJECT:  Library and Audio Visual - 56114</t>
  </si>
  <si>
    <t>OBJECT:  Supplies/Materials - 56118</t>
  </si>
  <si>
    <t>FUNCTION:  Support Service-Students - 2100</t>
  </si>
  <si>
    <t>FUNCTION:  Support Service-Instruction - 2200</t>
  </si>
  <si>
    <t>FUNCTION:  Administration - 2300</t>
  </si>
  <si>
    <t>OBJECT:  Audit - 53411</t>
  </si>
  <si>
    <t>OBJECT:  Legal - 53413</t>
  </si>
  <si>
    <t>OBJECT:  Advertizing - 55400</t>
  </si>
  <si>
    <t>OBJECT:  Board Travel - 55811</t>
  </si>
  <si>
    <t>OBJECT:  Board Training - 55812</t>
  </si>
  <si>
    <t>OBJECT:  Empolyee Travel-Non Teacher - 55813</t>
  </si>
  <si>
    <t>FUNCTION:  School Administration - 2400</t>
  </si>
  <si>
    <t>FUNCTION:  CENTRAL SERVICES - 2500</t>
  </si>
  <si>
    <t>FUNCTION:  OPERATION &amp; MAINTENANCE - 2600</t>
  </si>
  <si>
    <t>OBJECT:  M &amp; R Equipment - 54311</t>
  </si>
  <si>
    <t>OBJECT:  Maintenance &amp; Repair Buildings and Grounds - 54312</t>
  </si>
  <si>
    <t>OBJECT:  Maintenance &amp; Repair-Vehicles - 54313</t>
  </si>
  <si>
    <t>OBJECT:  ELECTRICITY - 54411</t>
  </si>
  <si>
    <t>OBJECT:  Natural Gas - 54412</t>
  </si>
  <si>
    <t>OBJECT:  Water/Sewage - 54415</t>
  </si>
  <si>
    <t>OBJECT:  Communication - 54416</t>
  </si>
  <si>
    <t>OBJECT:  Rent/Lease Building - 54610</t>
  </si>
  <si>
    <t>OBJECT:  Rent/Lease Equipment - 54630</t>
  </si>
  <si>
    <t>OBJECT:  Property/Liability Insurance - 55200</t>
  </si>
  <si>
    <t>OBJECT:  Supply Assets ($5k or Less) - 56119</t>
  </si>
  <si>
    <t>FUNCTION:  FOOD SERVICE - 3100</t>
  </si>
  <si>
    <t>OBJECT:  FOOD SUPPLIES - 56116</t>
  </si>
  <si>
    <t>FUND:  FOOD SERVICE - 21000</t>
  </si>
  <si>
    <t>FUND:  Non-Instructional Support - 23000</t>
  </si>
  <si>
    <t>FUND:  Title I - 24101</t>
  </si>
  <si>
    <t>FUND:  Entitlement - 24106</t>
  </si>
  <si>
    <t>OBJECT:  Contracts-Diagnosticians - 53211</t>
  </si>
  <si>
    <t>OBJECT:  Contracts-Speech Therapy - 53212</t>
  </si>
  <si>
    <t>OBJECT:  Contract Psychologist - 53215</t>
  </si>
  <si>
    <t>OBJECT:  Contracts-Specialist - 53218</t>
  </si>
  <si>
    <t>FUND:  Title II - 24154</t>
  </si>
  <si>
    <t>FUND:  Carl Perkins Secondary - 24174</t>
  </si>
  <si>
    <t>FUND:  Carl Perkins Redistribution - 24176</t>
  </si>
  <si>
    <t>FUND:  Student Support &amp; Academic Enrichment - 24189</t>
  </si>
  <si>
    <t>FUND:  American Rescue Plan ESSER III - 24330</t>
  </si>
  <si>
    <t>FUND:  Individuals with Disabilities Education Act/ARP - 24346</t>
  </si>
  <si>
    <t>FUND:  Individuals with Disabilities Education Act/ARP - 24349</t>
  </si>
  <si>
    <t>FUND:  Medicaid - 25153</t>
  </si>
  <si>
    <t>FUND:  GO Library - 27107</t>
  </si>
  <si>
    <t>FUND:  Family Income Index - 27407</t>
  </si>
  <si>
    <t>FUND:  Career Tech Education Program - 27502</t>
  </si>
  <si>
    <t>FUND:  PSCOC - 31200</t>
  </si>
  <si>
    <t>FUNCTION:  Capital Outlay - 4000</t>
  </si>
  <si>
    <t>FUND:  HB-33 - 31600</t>
  </si>
  <si>
    <t>OBJECT:  Construction Services - 54500</t>
  </si>
  <si>
    <t>OBJECT:  FIXED ASSETS GT $5000 - 57331</t>
  </si>
  <si>
    <t>City of Las Cruces</t>
  </si>
  <si>
    <t>1100026005441200005670010000</t>
  </si>
  <si>
    <t>1100026005441500005670010000</t>
  </si>
  <si>
    <t>1100010005611810105670010000</t>
  </si>
  <si>
    <t>ESSER II CRSSA</t>
  </si>
  <si>
    <t>FUND:  CRRSA ESSER II - 24308</t>
  </si>
  <si>
    <t>FUND:  Comprehensive Support &amp; Improvement - 24190</t>
  </si>
  <si>
    <t>FUND:  Instructional Materials Special Appro.  - 27109</t>
  </si>
  <si>
    <t>FUND:  Innovation Zones - Reg 2022, HB2, P200 Item 108 - 27552</t>
  </si>
  <si>
    <t>OBJECT:  Inst. Materials Cash 50% Textbooks - 56111</t>
  </si>
  <si>
    <t>BUDGET REPORTS FISCAL YEAR 2023-2024</t>
  </si>
  <si>
    <t>Comprehensive Support &amp; Improvement</t>
  </si>
  <si>
    <t>Instructional Materials -Special Approp</t>
  </si>
  <si>
    <t>Innovations Zones</t>
  </si>
  <si>
    <t>11000.0000.43101.0000.567001.0000</t>
  </si>
  <si>
    <t>HB 33</t>
  </si>
  <si>
    <t>31600.0000.41110.0000.567001.0000</t>
  </si>
  <si>
    <t>Natural Gas</t>
  </si>
  <si>
    <t>Water/Sewage</t>
  </si>
  <si>
    <t>Annual Student Nutrition Services</t>
  </si>
  <si>
    <t>2755200002101200000000000000</t>
  </si>
  <si>
    <t>2755200002102200000000000000</t>
  </si>
  <si>
    <t>2755200002101300000000000000</t>
  </si>
  <si>
    <t>2755200002102300000000000000</t>
  </si>
  <si>
    <t>1100025005333000005670010000</t>
  </si>
  <si>
    <t>1100023005333000005670010000</t>
  </si>
  <si>
    <t>2755200002102400000000000000</t>
  </si>
  <si>
    <t>FUND:  GA-PE - 23010</t>
  </si>
  <si>
    <t>FUNCTION:  Non-instructional - 3000</t>
  </si>
  <si>
    <t>OBJECT:  Instructional Materials - Operational - 56105</t>
  </si>
  <si>
    <t>OBJECT:  Other Classroom Materials - Support Dir Inst - 56106</t>
  </si>
  <si>
    <t>OBJECT:  County Tax Collection Costs - 53712</t>
  </si>
  <si>
    <t>21000.0000.44500.0000.567001.0000</t>
  </si>
  <si>
    <t>FUND:  GA-Senior Class - 23008</t>
  </si>
  <si>
    <t>1Description</t>
  </si>
  <si>
    <t>2Description</t>
  </si>
  <si>
    <t>3Description</t>
  </si>
  <si>
    <t>FUND:  GA-CTE EdRising - 23014</t>
  </si>
  <si>
    <t>CTSO - Carpentry</t>
  </si>
  <si>
    <t>CTSO - EdRising</t>
  </si>
  <si>
    <t>ENLACE/Student Council</t>
  </si>
  <si>
    <t>FUND:  GA-Student Council/ENLACE - 23009</t>
  </si>
  <si>
    <t>FUNCTION:  Other Support Service - 2900</t>
  </si>
  <si>
    <t>OBJECT:  Instructional Materials - Dual Credit - 56110</t>
  </si>
  <si>
    <t>OBJECT:  Tax Liability/Penalty - 58211</t>
  </si>
  <si>
    <t>Sandoval, Matthew</t>
  </si>
  <si>
    <t>Description255</t>
  </si>
  <si>
    <t>Partial Day Meal Allowance: CTE Leadership Workshop Jan 16-19</t>
  </si>
  <si>
    <t>24-HR Meal Allowance: CTE Leadership Workshop Jan 16-19</t>
  </si>
  <si>
    <t>Partial Day Meal Allowance: SIT Conference August 14-16</t>
  </si>
  <si>
    <t>1100010005333010105670010000</t>
  </si>
  <si>
    <t>1100010005333020005670010000</t>
  </si>
  <si>
    <t>1100022005333030005670010000</t>
  </si>
  <si>
    <t>TOTAL:</t>
  </si>
  <si>
    <t>Barraza Consultation Services</t>
  </si>
  <si>
    <t>Wright Express Fleet Services</t>
  </si>
  <si>
    <t>2410621005321520005670010000</t>
  </si>
  <si>
    <t>2433010005611830005670010000</t>
  </si>
  <si>
    <t>1100010005581730005670010000</t>
  </si>
  <si>
    <t>1100010005581790005670010000</t>
  </si>
  <si>
    <t>1100010005581910105670010000</t>
  </si>
  <si>
    <t>2023-2024</t>
  </si>
  <si>
    <t>Annual Psych Services</t>
  </si>
  <si>
    <t>24-HR Meal Allowance: Attendance Conference &amp; EdUprising February 2024</t>
  </si>
  <si>
    <t>Fuel - Teacher Travel</t>
  </si>
  <si>
    <t>Fuel - Student Travel - CTE</t>
  </si>
  <si>
    <t>Fuel - Student Travel - Extracurricular</t>
  </si>
  <si>
    <t>Fuel - Admin Travel</t>
  </si>
  <si>
    <t>BMO Harris Bank N.A.</t>
  </si>
  <si>
    <t>El Paso Electric</t>
  </si>
  <si>
    <t>Maynes, Sandi</t>
  </si>
  <si>
    <t xml:space="preserve">ABQ Marriott Pyramid North - Lodging for Attendance Conference September 2023 </t>
  </si>
  <si>
    <t>Annual Instructor Lodging</t>
  </si>
  <si>
    <t>Annual Director Lodging</t>
  </si>
  <si>
    <t>Annual GC Lodging</t>
  </si>
  <si>
    <t>Annual Assistant Principal Lodging</t>
  </si>
  <si>
    <t>Annual SBO/Office Staff Lodging</t>
  </si>
  <si>
    <t>CareerTech Vision Lodging: Jason Salas 11/29/23 - 12/2/23</t>
  </si>
  <si>
    <t>CareerTech Vision Lodging: Antoinette Cisneros 11/28/23 - 12/1/23</t>
  </si>
  <si>
    <t>CareerTech Vision Parking Fees</t>
  </si>
  <si>
    <t>Annual Electric</t>
  </si>
  <si>
    <t>Annual SLP Services - Bilingual Evaluations</t>
  </si>
  <si>
    <t>Annual SLP Services - Englishl Evaluations</t>
  </si>
  <si>
    <t>Annual SLP Services - Consultations, Therapy, Documentations, Planning, IEP Documentation, &amp; Medicaid Billing</t>
  </si>
  <si>
    <t>1100023005581100005670010000</t>
  </si>
  <si>
    <t>1100024005333000005670010000</t>
  </si>
  <si>
    <t>2750210005333030005670010000</t>
  </si>
  <si>
    <t>1100026005441100005670010000</t>
  </si>
  <si>
    <t>2410621005321220005670010000</t>
  </si>
  <si>
    <t>23000.0000.41701.0000.000000.0000</t>
  </si>
  <si>
    <t>GA: T-shirt Sale</t>
  </si>
  <si>
    <t>24101.0000.44500.0000.000000.0000</t>
  </si>
  <si>
    <t>Description</t>
  </si>
  <si>
    <t>InvoiceDate</t>
  </si>
  <si>
    <t>Fund</t>
  </si>
  <si>
    <t>2300030005341400005670010000</t>
  </si>
  <si>
    <t>23000</t>
  </si>
  <si>
    <t>24330</t>
  </si>
  <si>
    <t>Annual Substitute Services</t>
  </si>
  <si>
    <t>ACES</t>
  </si>
  <si>
    <t>11000</t>
  </si>
  <si>
    <t>Liability Payable Deferred Comp</t>
  </si>
  <si>
    <t xml:space="preserve">Liability payable </t>
  </si>
  <si>
    <t>Annual Custodial Supplies</t>
  </si>
  <si>
    <t>American Linen Supply</t>
  </si>
  <si>
    <t>1100026005611800005670010000</t>
  </si>
  <si>
    <t>27502</t>
  </si>
  <si>
    <t>24106</t>
  </si>
  <si>
    <t>1100025005591500005670010000</t>
  </si>
  <si>
    <t>Annual Instructor Travel Expenses (Airfaire, Parking, etc)</t>
  </si>
  <si>
    <t>1100022005333010105670010000</t>
  </si>
  <si>
    <t>Annual Vehicle Maintenance</t>
  </si>
  <si>
    <t>1100026005431300005670010000</t>
  </si>
  <si>
    <t>Graduation Flower Arrangements</t>
  </si>
  <si>
    <t>Graduation Decor</t>
  </si>
  <si>
    <t>Staff Holiday Incentive</t>
  </si>
  <si>
    <t>Staff PD Working Lunch 1/3/24</t>
  </si>
  <si>
    <t>Staff PD Working Lunch 2/23/24</t>
  </si>
  <si>
    <t xml:space="preserve">CTE Showcase Supplies </t>
  </si>
  <si>
    <t>Lt. Governor School Visit: 3/18/24</t>
  </si>
  <si>
    <t>2300030005611800005670010000</t>
  </si>
  <si>
    <t>Student Incentives</t>
  </si>
  <si>
    <t>School Wide Awareness Day</t>
  </si>
  <si>
    <t>School Holiday Decoration</t>
  </si>
  <si>
    <t>ENLACE: Student Outing 2/29/24</t>
  </si>
  <si>
    <t>2300910005581790005670010000</t>
  </si>
  <si>
    <t>23009</t>
  </si>
  <si>
    <t>Mileage Allowance</t>
  </si>
  <si>
    <t>24-HR Meal Allowance: Spring Budget Workshop</t>
  </si>
  <si>
    <t>Cisneros, Antoinette</t>
  </si>
  <si>
    <t>24-HR Meal Allowance: EdRising &amp; EdUprising February 2024</t>
  </si>
  <si>
    <t>Liability payable Deferred Comp</t>
  </si>
  <si>
    <t>24101</t>
  </si>
  <si>
    <t>Liability-DD</t>
  </si>
  <si>
    <t xml:space="preserve">Liability payble </t>
  </si>
  <si>
    <t>27552</t>
  </si>
  <si>
    <t>2750200002102200000000000000</t>
  </si>
  <si>
    <t>Liability payble FICA, SS, Fed Tax</t>
  </si>
  <si>
    <t>2750200002101300000000000000</t>
  </si>
  <si>
    <t>2750200002101200000000000000</t>
  </si>
  <si>
    <t>Annual Lease Contract #500-50316224 Start Date 6/8/2022</t>
  </si>
  <si>
    <t>DeLage Landen</t>
  </si>
  <si>
    <t>1100026005463000005670010000</t>
  </si>
  <si>
    <t>Liability payable ERB</t>
  </si>
  <si>
    <t>2750200002102300000000000000</t>
  </si>
  <si>
    <t>Globe Life</t>
  </si>
  <si>
    <t>24-HR Meal Reimbursement Period: SPED Academy 11/15/23 - 11/17/23 10 AM - 10 AM</t>
  </si>
  <si>
    <t>LEE, JOHN J.</t>
  </si>
  <si>
    <t>Partial Day Meal Reimbursement Period: SPED Academy 11/17/23 10 AM - 5:30 PM</t>
  </si>
  <si>
    <t>24-HR Meal Allowance: SPED Director's Meeting February 2024</t>
  </si>
  <si>
    <t>1100022005333020005670010000</t>
  </si>
  <si>
    <t>Mileage Allowance: 445.8 (mi)</t>
  </si>
  <si>
    <t>1100010005611830005670010000</t>
  </si>
  <si>
    <t>1100025005611800005670010000</t>
  </si>
  <si>
    <t>Liability Payable</t>
  </si>
  <si>
    <t>NMPSIA</t>
  </si>
  <si>
    <t>1100000002101800000000000000</t>
  </si>
  <si>
    <t>1100000002101900000000000000</t>
  </si>
  <si>
    <t>Liability payable Bacis Life</t>
  </si>
  <si>
    <t>Liability payable Dental</t>
  </si>
  <si>
    <t>1100000002101600000000000000</t>
  </si>
  <si>
    <t>2410100002101600000000000000</t>
  </si>
  <si>
    <t>Liability payable</t>
  </si>
  <si>
    <t>2433000002101600000000000000</t>
  </si>
  <si>
    <t>Liability payable Basic Life</t>
  </si>
  <si>
    <t>2410100002101900000000000000</t>
  </si>
  <si>
    <t>Liability paybale Medical</t>
  </si>
  <si>
    <t>1100000002101500000000000000</t>
  </si>
  <si>
    <t>Liability paybale medical</t>
  </si>
  <si>
    <t>2410100002101500000000000000</t>
  </si>
  <si>
    <t>2433000002101500000000000000</t>
  </si>
  <si>
    <t>Liability payable BL</t>
  </si>
  <si>
    <t>2433000002101900000000000000</t>
  </si>
  <si>
    <t>2750200002101600000000000000</t>
  </si>
  <si>
    <t>Liability payable Disability</t>
  </si>
  <si>
    <t>2410100002101800000000000000</t>
  </si>
  <si>
    <t>2433000002101800000000000000</t>
  </si>
  <si>
    <t>2755200002101900000000000000</t>
  </si>
  <si>
    <t>Liability payable Life</t>
  </si>
  <si>
    <t>1100000002101700000000000000</t>
  </si>
  <si>
    <t>2410100002101700000000000000</t>
  </si>
  <si>
    <t>2433000002101700000000000000</t>
  </si>
  <si>
    <t>2755200002101800000000000000</t>
  </si>
  <si>
    <t>2750200002101800000000000000</t>
  </si>
  <si>
    <t>2750200002101700000000000000</t>
  </si>
  <si>
    <t>2750200002101900000000000000</t>
  </si>
  <si>
    <t>2750200002101500000000000000</t>
  </si>
  <si>
    <t>Liability payable RHC</t>
  </si>
  <si>
    <t>2750200002102400000000000000</t>
  </si>
  <si>
    <t>PlanMember</t>
  </si>
  <si>
    <t>Safeguard Business Systems</t>
  </si>
  <si>
    <t xml:space="preserve">24-HR Meal Allowance: SIT Conference August 14-16 </t>
  </si>
  <si>
    <t>24-HR Meal Allowance: CSI 2/12 - 2/14</t>
  </si>
  <si>
    <t>Fuel - Student Travel</t>
  </si>
  <si>
    <t>1100010005581710105670010000</t>
  </si>
  <si>
    <t>Fuel - Business Office Travel</t>
  </si>
  <si>
    <t>1100025005581300005670010000</t>
  </si>
  <si>
    <t>Title IV: RfR #2</t>
  </si>
  <si>
    <t>Student Nutrition: March 2024</t>
  </si>
  <si>
    <t>Medicaid: Admin Claim October - December 2023</t>
  </si>
  <si>
    <t>Medicaid: Direct Services April - June 2023</t>
  </si>
  <si>
    <t>Entitlement: RfR #3</t>
  </si>
  <si>
    <t>24174.0000.44500.0000.000000.0000</t>
  </si>
  <si>
    <t>Carl Perkins: RfR #2</t>
  </si>
  <si>
    <t>Title I: RfR #4</t>
  </si>
  <si>
    <t>Carl Perkins: RfR #3</t>
  </si>
  <si>
    <t>24189.0000.44500.0000.000000.0000</t>
  </si>
  <si>
    <t>25153.0000.44301.0000.567001.0000</t>
  </si>
  <si>
    <t>May</t>
  </si>
  <si>
    <t>23013.0000.41701.0000.000000.0000</t>
  </si>
  <si>
    <t>Adult Meal Fees</t>
  </si>
  <si>
    <t>Fundraiser: Home &amp; Garden Show</t>
  </si>
  <si>
    <t>21000.0000.41603.0000.567001.0000</t>
  </si>
  <si>
    <t>24106.0000.44500.0000.567001.0000</t>
  </si>
  <si>
    <t>24174.0000.44500.0000.567001.0000</t>
  </si>
  <si>
    <t>FUND:  GA-CTE Construction - 23013</t>
  </si>
  <si>
    <t>FUND:  Spacesport GRT Grant Dona Ana - 26204</t>
  </si>
  <si>
    <t>FUND:  SEL Mini-Grant: Behavioral Health Supp - 27583</t>
  </si>
  <si>
    <t>FUND:  Capital Outlay Special - 31703</t>
  </si>
  <si>
    <t>Spaceport GRT Grant Doña Ana</t>
  </si>
  <si>
    <t>SEL Mini-Grant</t>
  </si>
  <si>
    <t>CTE Showcase Supplies</t>
  </si>
  <si>
    <t>Squishies, Valentines Day Mochi Squishy Toys 32 Pack</t>
  </si>
  <si>
    <t>Fidget Toys Set 80 Pack Sensory Toys Party Favors</t>
  </si>
  <si>
    <t>4.37% Discount Applied - Annual Custodial Supplies</t>
  </si>
  <si>
    <t>Zoom Communications: Annual Subscription</t>
  </si>
  <si>
    <t>Working Lunch for PD Visitors: 3/27/24</t>
  </si>
  <si>
    <t>CTSO Construction Student Meals 4/26/24 Outing</t>
  </si>
  <si>
    <t>Community Partners Gathering</t>
  </si>
  <si>
    <t>Airfare - El Paso, TX to Washington, DC</t>
  </si>
  <si>
    <t>Design Bundle: Senior 2024</t>
  </si>
  <si>
    <t>October Allowance for School-Wide Halloween Activity</t>
  </si>
  <si>
    <t>February Allowance for School-Wide Activity</t>
  </si>
  <si>
    <t>December Allowance for School-Wide Winter Activity</t>
  </si>
  <si>
    <t>March Allowance for School-Wide Activity</t>
  </si>
  <si>
    <t>April Allowance for School-Wide Activity</t>
  </si>
  <si>
    <t>24-HR Meal Allowance: NMACTE Conference April 2024</t>
  </si>
  <si>
    <t>24-HR Meal Allowance: ACE Leadership Visit</t>
  </si>
  <si>
    <t>24-HR Meal Allowance: EdRising February 2024</t>
  </si>
  <si>
    <t>Construction Pathway Supplies/Hardware Allotment</t>
  </si>
  <si>
    <t>Annual UI</t>
  </si>
  <si>
    <t>Liability Payable RHC</t>
  </si>
  <si>
    <t>Fixed Asset Inventory &amp; Management</t>
  </si>
  <si>
    <t>Fixed Asset Inventory &amp; Management: On-site Training</t>
  </si>
  <si>
    <t>Fixed Asset Inventory &amp; Management: Bar Code Labels</t>
  </si>
  <si>
    <t>LSR Ck Blue-Citizens bank L. Cruces</t>
  </si>
  <si>
    <t>24-HR Meal Allowance: CSI April 2024</t>
  </si>
  <si>
    <t>24-HR Meal Allowance: ACE Leadership Site Visit</t>
  </si>
  <si>
    <t>Accelerated Learning Program Staff Term: January 2, 2024 - April 30, 2024</t>
  </si>
  <si>
    <t>Accelerated Learning Program Expense Term: January 2, 2024 - April 30, 2024</t>
  </si>
  <si>
    <t>Annual Communication</t>
  </si>
  <si>
    <t>13187</t>
  </si>
  <si>
    <t>13326</t>
  </si>
  <si>
    <t>V190749</t>
  </si>
  <si>
    <t>V881455</t>
  </si>
  <si>
    <t>1NKM-CRPP-DGXN</t>
  </si>
  <si>
    <t>0870650</t>
  </si>
  <si>
    <t>0873641</t>
  </si>
  <si>
    <t>Apr.2024</t>
  </si>
  <si>
    <t>V127604</t>
  </si>
  <si>
    <t>V370407</t>
  </si>
  <si>
    <t>V442130</t>
  </si>
  <si>
    <t>V548641</t>
  </si>
  <si>
    <t>V883582</t>
  </si>
  <si>
    <t>V948523</t>
  </si>
  <si>
    <t>V968792</t>
  </si>
  <si>
    <t>V972683</t>
  </si>
  <si>
    <t>V974523</t>
  </si>
  <si>
    <t>8587291</t>
  </si>
  <si>
    <t>8680900</t>
  </si>
  <si>
    <t>8885623</t>
  </si>
  <si>
    <t>V887153</t>
  </si>
  <si>
    <t>V194188</t>
  </si>
  <si>
    <t>V23987</t>
  </si>
  <si>
    <t>V247214</t>
  </si>
  <si>
    <t>V254543</t>
  </si>
  <si>
    <t>V255987</t>
  </si>
  <si>
    <t>V330886</t>
  </si>
  <si>
    <t>V331473</t>
  </si>
  <si>
    <t>V337841</t>
  </si>
  <si>
    <t>V557190</t>
  </si>
  <si>
    <t>V576620</t>
  </si>
  <si>
    <t>V649462</t>
  </si>
  <si>
    <t>V703896</t>
  </si>
  <si>
    <t>V715446</t>
  </si>
  <si>
    <t>V767738</t>
  </si>
  <si>
    <t>V770484</t>
  </si>
  <si>
    <t>V794602</t>
  </si>
  <si>
    <t>V808252</t>
  </si>
  <si>
    <t>V904668</t>
  </si>
  <si>
    <t>V917868</t>
  </si>
  <si>
    <t>V970390</t>
  </si>
  <si>
    <t>V540752</t>
  </si>
  <si>
    <t>2692,2693</t>
  </si>
  <si>
    <t>82472417</t>
  </si>
  <si>
    <t>824746652</t>
  </si>
  <si>
    <t>V477605</t>
  </si>
  <si>
    <t>V595730</t>
  </si>
  <si>
    <t>V630112</t>
  </si>
  <si>
    <t>V689341</t>
  </si>
  <si>
    <t>V666844</t>
  </si>
  <si>
    <t>V563413</t>
  </si>
  <si>
    <t>V215315</t>
  </si>
  <si>
    <t>V53307</t>
  </si>
  <si>
    <t>4252024</t>
  </si>
  <si>
    <t>V578462</t>
  </si>
  <si>
    <t>V108543</t>
  </si>
  <si>
    <t>V146312</t>
  </si>
  <si>
    <t>V215143</t>
  </si>
  <si>
    <t>V981561</t>
  </si>
  <si>
    <t>V520042</t>
  </si>
  <si>
    <t>June Premium Adj</t>
  </si>
  <si>
    <t>V100048</t>
  </si>
  <si>
    <t>V110723</t>
  </si>
  <si>
    <t>V168764</t>
  </si>
  <si>
    <t>V169015</t>
  </si>
  <si>
    <t>V19654</t>
  </si>
  <si>
    <t>V235788</t>
  </si>
  <si>
    <t>V271462</t>
  </si>
  <si>
    <t>V285818</t>
  </si>
  <si>
    <t>V302183</t>
  </si>
  <si>
    <t>V34740</t>
  </si>
  <si>
    <t>V425413</t>
  </si>
  <si>
    <t>V443624</t>
  </si>
  <si>
    <t>V452806</t>
  </si>
  <si>
    <t>V466704</t>
  </si>
  <si>
    <t>V518665</t>
  </si>
  <si>
    <t>V632361</t>
  </si>
  <si>
    <t>V725518</t>
  </si>
  <si>
    <t>V735241</t>
  </si>
  <si>
    <t>V747086</t>
  </si>
  <si>
    <t>V764206</t>
  </si>
  <si>
    <t>V777516</t>
  </si>
  <si>
    <t>V980946</t>
  </si>
  <si>
    <t>V114932</t>
  </si>
  <si>
    <t>V289403</t>
  </si>
  <si>
    <t>V662945</t>
  </si>
  <si>
    <t>V681926</t>
  </si>
  <si>
    <t>V74866</t>
  </si>
  <si>
    <t>V678903</t>
  </si>
  <si>
    <t>V83356</t>
  </si>
  <si>
    <t>50856</t>
  </si>
  <si>
    <t>9004679164</t>
  </si>
  <si>
    <t>V920788</t>
  </si>
  <si>
    <t>CINV24026569</t>
  </si>
  <si>
    <t>V103120</t>
  </si>
  <si>
    <t>9961697249</t>
  </si>
  <si>
    <t>96891869</t>
  </si>
  <si>
    <t>Amazon.com, Sales Inc.</t>
  </si>
  <si>
    <t>2300930005611800005670010000</t>
  </si>
  <si>
    <t>1100023005371100005670010000</t>
  </si>
  <si>
    <t>2301330005341490005670010000</t>
  </si>
  <si>
    <t>23013</t>
  </si>
  <si>
    <t>2300830005341400005670010000</t>
  </si>
  <si>
    <t>23008</t>
  </si>
  <si>
    <t>Brady</t>
  </si>
  <si>
    <t>1100031005611600005670010000</t>
  </si>
  <si>
    <t>Fuentes, Brandi</t>
  </si>
  <si>
    <t>Hayden's Hardware</t>
  </si>
  <si>
    <t>NM Dept of Workforce Solutions</t>
  </si>
  <si>
    <t>1100010005250010105670011411</t>
  </si>
  <si>
    <t>Records Consultants, Inc.</t>
  </si>
  <si>
    <t>TNTP</t>
  </si>
  <si>
    <t>2740722005333010105670015556</t>
  </si>
  <si>
    <t>27407</t>
  </si>
  <si>
    <t>2740722005333010105670015557</t>
  </si>
  <si>
    <t>Vega, Stephanie</t>
  </si>
  <si>
    <t>Verizon</t>
  </si>
  <si>
    <t>1100026005441600005670010000</t>
  </si>
  <si>
    <t>ACTUALS TO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</si>
</sst>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;[Red]\-\(&quot;$&quot;#,##0.00\)"/>
    <numFmt numFmtId="165" formatCode="mm/dd/yyyy"/>
    <numFmt numFmtId="166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0"/>
      <color theme="0"/>
      <name val="Calibri"/>
      <family val="2"/>
      <scheme val="minor"/>
    </font>
    <font>
      <b/>
      <u/>
      <sz val="11"/>
      <color indexed="8"/>
      <name val="Calibri"/>
      <family val="2"/>
    </font>
    <font>
      <b/>
      <u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8" fillId="4" borderId="0" applyNumberFormat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43" fontId="0" fillId="0" borderId="0" xfId="1" applyFont="1" applyBorder="1"/>
    <xf numFmtId="43" fontId="0" fillId="0" borderId="0" xfId="0" applyNumberFormat="1"/>
    <xf numFmtId="0" fontId="2" fillId="2" borderId="0" xfId="0" applyFont="1" applyFill="1" applyAlignment="1">
      <alignment horizontal="center"/>
    </xf>
    <xf numFmtId="0" fontId="4" fillId="2" borderId="0" xfId="0" applyFont="1" applyFill="1"/>
    <xf numFmtId="0" fontId="2" fillId="3" borderId="0" xfId="0" applyFont="1" applyFill="1" applyAlignment="1">
      <alignment horizontal="center"/>
    </xf>
    <xf numFmtId="0" fontId="4" fillId="3" borderId="0" xfId="0" applyFont="1" applyFill="1"/>
    <xf numFmtId="0" fontId="2" fillId="3" borderId="0" xfId="0" applyFont="1" applyFill="1" applyAlignment="1">
      <alignment horizontal="center" vertical="center"/>
    </xf>
    <xf numFmtId="43" fontId="0" fillId="3" borderId="0" xfId="1" applyFont="1" applyFill="1" applyBorder="1"/>
    <xf numFmtId="43" fontId="0" fillId="0" borderId="0" xfId="1" applyFont="1" applyFill="1" applyBorder="1"/>
    <xf numFmtId="43" fontId="0" fillId="0" borderId="0" xfId="1" applyFont="1"/>
    <xf numFmtId="43" fontId="0" fillId="0" borderId="0" xfId="1" applyFont="1" applyFill="1"/>
    <xf numFmtId="43" fontId="0" fillId="0" borderId="2" xfId="1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165" fontId="0" fillId="0" borderId="0" xfId="0" applyNumberFormat="1"/>
    <xf numFmtId="0" fontId="2" fillId="0" borderId="0" xfId="0" applyFont="1"/>
    <xf numFmtId="43" fontId="0" fillId="0" borderId="0" xfId="1" applyFont="1" applyBorder="1" applyAlignment="1">
      <alignment horizontal="center"/>
    </xf>
    <xf numFmtId="43" fontId="0" fillId="0" borderId="0" xfId="1" applyFont="1" applyAlignment="1">
      <alignment horizontal="center"/>
    </xf>
    <xf numFmtId="43" fontId="0" fillId="0" borderId="0" xfId="1" applyFont="1" applyFill="1" applyAlignment="1">
      <alignment horizontal="center"/>
    </xf>
    <xf numFmtId="44" fontId="0" fillId="0" borderId="0" xfId="0" applyNumberFormat="1"/>
    <xf numFmtId="2" fontId="0" fillId="0" borderId="0" xfId="0" applyNumberFormat="1"/>
    <xf numFmtId="44" fontId="7" fillId="0" borderId="0" xfId="0" applyNumberFormat="1" applyFont="1"/>
    <xf numFmtId="0" fontId="11" fillId="4" borderId="1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44" fontId="2" fillId="0" borderId="0" xfId="0" applyNumberFormat="1" applyFont="1"/>
    <xf numFmtId="17" fontId="6" fillId="0" borderId="0" xfId="0" applyNumberFormat="1" applyFont="1" applyAlignment="1">
      <alignment horizontal="center"/>
    </xf>
    <xf numFmtId="0" fontId="13" fillId="4" borderId="0" xfId="2" applyFont="1" applyAlignment="1">
      <alignment horizontal="center"/>
    </xf>
    <xf numFmtId="0" fontId="8" fillId="4" borderId="0" xfId="2"/>
    <xf numFmtId="14" fontId="0" fillId="0" borderId="0" xfId="0" applyNumberFormat="1"/>
    <xf numFmtId="0" fontId="8" fillId="4" borderId="0" xfId="2" applyAlignment="1">
      <alignment horizontal="center"/>
    </xf>
    <xf numFmtId="44" fontId="8" fillId="4" borderId="0" xfId="2" applyNumberFormat="1"/>
    <xf numFmtId="44" fontId="0" fillId="0" borderId="0" xfId="0" applyNumberFormat="1" applyAlignment="1">
      <alignment horizontal="center"/>
    </xf>
    <xf numFmtId="44" fontId="0" fillId="0" borderId="0" xfId="0" applyNumberFormat="1" applyAlignment="1">
      <alignment horizontal="left" wrapText="1"/>
    </xf>
    <xf numFmtId="43" fontId="5" fillId="0" borderId="0" xfId="0" applyNumberFormat="1" applyFont="1"/>
    <xf numFmtId="1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0" fontId="0" fillId="0" borderId="0" xfId="3" applyNumberFormat="1" applyFont="1" applyAlignment="1">
      <alignment horizontal="right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4" borderId="0" xfId="2" applyFont="1" applyAlignment="1">
      <alignment horizontal="center"/>
    </xf>
    <xf numFmtId="17" fontId="6" fillId="0" borderId="0" xfId="0" applyNumberFormat="1" applyFont="1" applyAlignment="1">
      <alignment horizontal="center"/>
    </xf>
  </cellXfs>
  <cellStyles count="4">
    <cellStyle name="Accent1" xfId="2" builtinId="29"/>
    <cellStyle name="Comma" xfId="1" builtinId="3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owerPivotData" Target="model/item.data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27xxx State</a:t>
            </a:r>
            <a:r>
              <a:rPr lang="en-US" baseline="0"/>
              <a:t> Funds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'Presentation Feeder'!$P$3</c:f>
              <c:strCache>
                <c:ptCount val="1"/>
                <c:pt idx="0">
                  <c:v> ACTUALS TO DATE 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/>
              </a:solidFill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'Presentation Feeder'!$Q$4:$Q$27</c15:sqref>
                  </c15:fullRef>
                </c:ext>
              </c:extLst>
              <c:f>'Presentation Feeder'!$Q$19:$Q$24</c:f>
              <c:numCache>
                <c:formatCode>General</c:formatCode>
                <c:ptCount val="6"/>
                <c:pt idx="0">
                  <c:v>27107</c:v>
                </c:pt>
                <c:pt idx="1">
                  <c:v>27109</c:v>
                </c:pt>
                <c:pt idx="2">
                  <c:v>27407</c:v>
                </c:pt>
                <c:pt idx="3">
                  <c:v>27502</c:v>
                </c:pt>
                <c:pt idx="4">
                  <c:v>27552</c:v>
                </c:pt>
                <c:pt idx="5">
                  <c:v>27583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'Presentation Feeder'!$P$4:$P$27</c15:sqref>
                  </c15:fullRef>
                </c:ext>
              </c:extLst>
              <c:f>'Presentation Feeder'!$P$19:$P$24</c:f>
              <c:numCache>
                <c:formatCode>_("$"* #,##0.00_);_("$"* \(#,##0.00\);_("$"* "-"??_);_(@_)</c:formatCode>
                <c:ptCount val="6"/>
                <c:pt idx="0">
                  <c:v>0</c:v>
                </c:pt>
                <c:pt idx="1">
                  <c:v>1478.19</c:v>
                </c:pt>
                <c:pt idx="2">
                  <c:v>79949.89</c:v>
                </c:pt>
                <c:pt idx="3">
                  <c:v>98832</c:v>
                </c:pt>
                <c:pt idx="4">
                  <c:v>119435.17</c:v>
                </c:pt>
                <c:pt idx="5">
                  <c:v>8508.9599999999991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D0-4C69-94AD-3DC3096AC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509465232"/>
        <c:axId val="1509462832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'Presentation Feeder'!$Q$3</c15:sqref>
                        </c15:formulaRef>
                      </c:ext>
                    </c:extLst>
                    <c:strCache>
                      <c:ptCount val="1"/>
                      <c:pt idx="0">
                        <c:v>FUND #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ullRef>
                          <c15:sqref>'Presentation Feeder'!$Q$4:$Q$27</c15:sqref>
                        </c15:fullRef>
                        <c15:formulaRef>
                          <c15:sqref>'Presentation Feeder'!$Q$19:$Q$24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27107</c:v>
                      </c:pt>
                      <c:pt idx="1">
                        <c:v>27109</c:v>
                      </c:pt>
                      <c:pt idx="2">
                        <c:v>27407</c:v>
                      </c:pt>
                      <c:pt idx="3">
                        <c:v>27502</c:v>
                      </c:pt>
                      <c:pt idx="4">
                        <c:v>27552</c:v>
                      </c:pt>
                      <c:pt idx="5">
                        <c:v>27583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'Presentation Feeder'!$Q$4:$Q$27</c15:sqref>
                        </c15:fullRef>
                        <c15:formulaRef>
                          <c15:sqref>'Presentation Feeder'!$Q$19:$Q$24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27107</c:v>
                      </c:pt>
                      <c:pt idx="1">
                        <c:v>27109</c:v>
                      </c:pt>
                      <c:pt idx="2">
                        <c:v>27407</c:v>
                      </c:pt>
                      <c:pt idx="3">
                        <c:v>27502</c:v>
                      </c:pt>
                      <c:pt idx="4">
                        <c:v>27552</c:v>
                      </c:pt>
                      <c:pt idx="5">
                        <c:v>27583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0FD0-4C69-94AD-3DC3096AC9A8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ser>
          <c:idx val="0"/>
          <c:order val="0"/>
          <c:tx>
            <c:strRef>
              <c:f>'Presentation Feeder'!$O$3</c:f>
              <c:strCache>
                <c:ptCount val="1"/>
                <c:pt idx="0">
                  <c:v>GL BUDGET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5"/>
            <c:spPr>
              <a:solidFill>
                <a:schemeClr val="tx1"/>
              </a:solidFill>
              <a:ln w="9525">
                <a:solidFill>
                  <a:schemeClr val="tx1">
                    <a:alpha val="89000"/>
                  </a:schemeClr>
                </a:solidFill>
              </a:ln>
              <a:effectLst/>
            </c:spPr>
          </c:marker>
          <c:cat>
            <c:strLit>
              <c:ptCount val="6"/>
              <c:pt idx="0">
                <c:v>27107</c:v>
              </c:pt>
              <c:pt idx="1">
                <c:v>27109</c:v>
              </c:pt>
              <c:pt idx="2">
                <c:v>27407</c:v>
              </c:pt>
              <c:pt idx="3">
                <c:v>27502</c:v>
              </c:pt>
              <c:pt idx="4">
                <c:v>27552</c:v>
              </c:pt>
              <c:pt idx="5">
                <c:v>27583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'Presentation Feeder'!$O$4:$O$27</c15:sqref>
                  </c15:fullRef>
                </c:ext>
              </c:extLst>
              <c:f>'Presentation Feeder'!$O$19:$O$24</c:f>
              <c:numCache>
                <c:formatCode>_(* #,##0.00_);_(* \(#,##0.00\);_(* "-"??_);_(@_)</c:formatCode>
                <c:ptCount val="6"/>
                <c:pt idx="0">
                  <c:v>2679</c:v>
                </c:pt>
                <c:pt idx="1">
                  <c:v>2857.16</c:v>
                </c:pt>
                <c:pt idx="2">
                  <c:v>100533</c:v>
                </c:pt>
                <c:pt idx="3">
                  <c:v>98836.5</c:v>
                </c:pt>
                <c:pt idx="4">
                  <c:v>200000</c:v>
                </c:pt>
                <c:pt idx="5">
                  <c:v>25000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D0-4C69-94AD-3DC3096AC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9465232"/>
        <c:axId val="1509462832"/>
      </c:lineChart>
      <c:catAx>
        <c:axId val="150946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9462832"/>
        <c:crosses val="autoZero"/>
        <c:auto val="1"/>
        <c:lblAlgn val="ctr"/>
        <c:lblOffset val="100"/>
        <c:noMultiLvlLbl val="0"/>
      </c:catAx>
      <c:valAx>
        <c:axId val="1509462832"/>
        <c:scaling>
          <c:orientation val="minMax"/>
          <c:max val="210000"/>
          <c:min val="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.00_);_(&quot;$&quot;* \(#,##0.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9465232"/>
        <c:crosses val="autoZero"/>
        <c:crossBetween val="between"/>
        <c:majorUnit val="20000"/>
        <c:minorUnit val="50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54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Guaranteed Revenue Funds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'Presentation Feeder'!$P$3</c:f>
              <c:strCache>
                <c:ptCount val="1"/>
                <c:pt idx="0">
                  <c:v> ACTUALS TO DATE 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/>
              </a:solidFill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'Presentation Feeder'!$Q$4:$Q$27</c15:sqref>
                  </c15:fullRef>
                </c:ext>
              </c:extLst>
              <c:f>('Presentation Feeder'!$Q$5,'Presentation Feeder'!$Q$17:$Q$18,'Presentation Feeder'!$Q$25:$Q$27)</c:f>
              <c:numCache>
                <c:formatCode>General</c:formatCode>
                <c:ptCount val="6"/>
                <c:pt idx="0">
                  <c:v>21000</c:v>
                </c:pt>
                <c:pt idx="1">
                  <c:v>25153</c:v>
                </c:pt>
                <c:pt idx="2">
                  <c:v>26204</c:v>
                </c:pt>
                <c:pt idx="3">
                  <c:v>31200</c:v>
                </c:pt>
                <c:pt idx="4">
                  <c:v>31600</c:v>
                </c:pt>
                <c:pt idx="5">
                  <c:v>31703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'Presentation Feeder'!$P$4:$P$27</c15:sqref>
                  </c15:fullRef>
                </c:ext>
              </c:extLst>
              <c:f>('Presentation Feeder'!$P$5,'Presentation Feeder'!$P$17:$P$18,'Presentation Feeder'!$P$25:$P$27)</c:f>
              <c:numCache>
                <c:formatCode>_("$"* #,##0.00_);_("$"* \(#,##0.00\);_("$"* "-"??_);_(@_)</c:formatCode>
                <c:ptCount val="6"/>
                <c:pt idx="0">
                  <c:v>62713</c:v>
                </c:pt>
                <c:pt idx="1">
                  <c:v>358.09</c:v>
                </c:pt>
                <c:pt idx="2">
                  <c:v>0</c:v>
                </c:pt>
                <c:pt idx="3">
                  <c:v>137429</c:v>
                </c:pt>
                <c:pt idx="4">
                  <c:v>10922.41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BD-498C-AEAD-B389BBEBB1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509465232"/>
        <c:axId val="1509462832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'Presentation Feeder'!$Q$3</c15:sqref>
                        </c15:formulaRef>
                      </c:ext>
                    </c:extLst>
                    <c:strCache>
                      <c:ptCount val="1"/>
                      <c:pt idx="0">
                        <c:v>FUND #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ullRef>
                          <c15:sqref>'Presentation Feeder'!$Q$4:$Q$27</c15:sqref>
                        </c15:fullRef>
                        <c15:formulaRef>
                          <c15:sqref>('Presentation Feeder'!$Q$5,'Presentation Feeder'!$Q$17:$Q$18,'Presentation Feeder'!$Q$25:$Q$27)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21000</c:v>
                      </c:pt>
                      <c:pt idx="1">
                        <c:v>25153</c:v>
                      </c:pt>
                      <c:pt idx="2">
                        <c:v>26204</c:v>
                      </c:pt>
                      <c:pt idx="3">
                        <c:v>31200</c:v>
                      </c:pt>
                      <c:pt idx="4">
                        <c:v>31600</c:v>
                      </c:pt>
                      <c:pt idx="5">
                        <c:v>31703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'Presentation Feeder'!$Q$4:$Q$27</c15:sqref>
                        </c15:fullRef>
                        <c15:formulaRef>
                          <c15:sqref>('Presentation Feeder'!$Q$5,'Presentation Feeder'!$Q$17:$Q$18,'Presentation Feeder'!$Q$25:$Q$27)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21000</c:v>
                      </c:pt>
                      <c:pt idx="1">
                        <c:v>25153</c:v>
                      </c:pt>
                      <c:pt idx="2">
                        <c:v>26204</c:v>
                      </c:pt>
                      <c:pt idx="3">
                        <c:v>31200</c:v>
                      </c:pt>
                      <c:pt idx="4">
                        <c:v>31600</c:v>
                      </c:pt>
                      <c:pt idx="5">
                        <c:v>31703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EBBD-498C-AEAD-B389BBEBB17F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ser>
          <c:idx val="0"/>
          <c:order val="0"/>
          <c:tx>
            <c:strRef>
              <c:f>'Presentation Feeder'!$O$3</c:f>
              <c:strCache>
                <c:ptCount val="1"/>
                <c:pt idx="0">
                  <c:v>GL BUDGET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5"/>
            <c:spPr>
              <a:solidFill>
                <a:schemeClr val="tx1"/>
              </a:solidFill>
              <a:ln w="9525">
                <a:solidFill>
                  <a:schemeClr val="tx1">
                    <a:alpha val="89000"/>
                  </a:schemeClr>
                </a:solidFill>
              </a:ln>
              <a:effectLst/>
            </c:spPr>
          </c:marker>
          <c:cat>
            <c:strLit>
              <c:ptCount val="6"/>
              <c:pt idx="0">
                <c:v>21000</c:v>
              </c:pt>
              <c:pt idx="1">
                <c:v>25153</c:v>
              </c:pt>
              <c:pt idx="2">
                <c:v>26204</c:v>
              </c:pt>
              <c:pt idx="3">
                <c:v>31200</c:v>
              </c:pt>
              <c:pt idx="4">
                <c:v>31600</c:v>
              </c:pt>
              <c:pt idx="5">
                <c:v>31703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'Presentation Feeder'!$O$4:$O$27</c15:sqref>
                  </c15:fullRef>
                </c:ext>
              </c:extLst>
              <c:f>('Presentation Feeder'!$O$5,'Presentation Feeder'!$O$17:$O$18,'Presentation Feeder'!$O$25:$O$27)</c:f>
              <c:numCache>
                <c:formatCode>_(* #,##0.00_);_(* \(#,##0.00\);_(* "-"??_);_(@_)</c:formatCode>
                <c:ptCount val="6"/>
                <c:pt idx="0">
                  <c:v>62306</c:v>
                </c:pt>
                <c:pt idx="1">
                  <c:v>20624</c:v>
                </c:pt>
                <c:pt idx="2">
                  <c:v>51881</c:v>
                </c:pt>
                <c:pt idx="3">
                  <c:v>137429</c:v>
                </c:pt>
                <c:pt idx="4">
                  <c:v>37540</c:v>
                </c:pt>
                <c:pt idx="5">
                  <c:v>30215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BD-498C-AEAD-B389BBEBB1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9465232"/>
        <c:axId val="1509462832"/>
      </c:lineChart>
      <c:catAx>
        <c:axId val="150946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9462832"/>
        <c:crosses val="autoZero"/>
        <c:auto val="1"/>
        <c:lblAlgn val="ctr"/>
        <c:lblOffset val="100"/>
        <c:noMultiLvlLbl val="0"/>
      </c:catAx>
      <c:valAx>
        <c:axId val="1509462832"/>
        <c:scaling>
          <c:orientation val="minMax"/>
          <c:max val="150000"/>
          <c:min val="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.00_);_(&quot;$&quot;* \(#,##0.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9465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54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24xxx Federal Funds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'Presentation Feeder'!$P$3</c:f>
              <c:strCache>
                <c:ptCount val="1"/>
                <c:pt idx="0">
                  <c:v> ACTUALS TO DATE 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/>
              </a:solidFill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'Presentation Feeder'!$Q$4:$Q$27</c15:sqref>
                  </c15:fullRef>
                </c:ext>
              </c:extLst>
              <c:f>'Presentation Feeder'!$Q$6:$Q$16</c:f>
              <c:numCache>
                <c:formatCode>General</c:formatCode>
                <c:ptCount val="11"/>
                <c:pt idx="0">
                  <c:v>24101</c:v>
                </c:pt>
                <c:pt idx="1">
                  <c:v>24106</c:v>
                </c:pt>
                <c:pt idx="2">
                  <c:v>24154</c:v>
                </c:pt>
                <c:pt idx="3">
                  <c:v>24174</c:v>
                </c:pt>
                <c:pt idx="4">
                  <c:v>24176</c:v>
                </c:pt>
                <c:pt idx="5">
                  <c:v>24189</c:v>
                </c:pt>
                <c:pt idx="6">
                  <c:v>24190</c:v>
                </c:pt>
                <c:pt idx="7">
                  <c:v>24308</c:v>
                </c:pt>
                <c:pt idx="8">
                  <c:v>24330</c:v>
                </c:pt>
                <c:pt idx="9">
                  <c:v>24346</c:v>
                </c:pt>
                <c:pt idx="10">
                  <c:v>24349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'Presentation Feeder'!$P$4:$P$27</c15:sqref>
                  </c15:fullRef>
                </c:ext>
              </c:extLst>
              <c:f>'Presentation Feeder'!$P$6:$P$16</c:f>
              <c:numCache>
                <c:formatCode>_("$"* #,##0.00_);_("$"* \(#,##0.00\);_("$"* "-"??_);_(@_)</c:formatCode>
                <c:ptCount val="11"/>
                <c:pt idx="0">
                  <c:v>59901.329999999994</c:v>
                </c:pt>
                <c:pt idx="1">
                  <c:v>68293.27</c:v>
                </c:pt>
                <c:pt idx="2">
                  <c:v>0</c:v>
                </c:pt>
                <c:pt idx="3">
                  <c:v>4530.3499999999995</c:v>
                </c:pt>
                <c:pt idx="4">
                  <c:v>9864.7199999999993</c:v>
                </c:pt>
                <c:pt idx="5">
                  <c:v>10000</c:v>
                </c:pt>
                <c:pt idx="6">
                  <c:v>32275.64</c:v>
                </c:pt>
                <c:pt idx="7">
                  <c:v>56015</c:v>
                </c:pt>
                <c:pt idx="8">
                  <c:v>151089.13</c:v>
                </c:pt>
                <c:pt idx="9">
                  <c:v>1587.6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A9-4F14-BE52-4D44BDCBDB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509465232"/>
        <c:axId val="1509462832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'Presentation Feeder'!$Q$3</c15:sqref>
                        </c15:formulaRef>
                      </c:ext>
                    </c:extLst>
                    <c:strCache>
                      <c:ptCount val="1"/>
                      <c:pt idx="0">
                        <c:v>FUND #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ullRef>
                          <c15:sqref>'Presentation Feeder'!$Q$4:$Q$27</c15:sqref>
                        </c15:fullRef>
                        <c15:formulaRef>
                          <c15:sqref>'Presentation Feeder'!$Q$6:$Q$16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24101</c:v>
                      </c:pt>
                      <c:pt idx="1">
                        <c:v>24106</c:v>
                      </c:pt>
                      <c:pt idx="2">
                        <c:v>24154</c:v>
                      </c:pt>
                      <c:pt idx="3">
                        <c:v>24174</c:v>
                      </c:pt>
                      <c:pt idx="4">
                        <c:v>24176</c:v>
                      </c:pt>
                      <c:pt idx="5">
                        <c:v>24189</c:v>
                      </c:pt>
                      <c:pt idx="6">
                        <c:v>24190</c:v>
                      </c:pt>
                      <c:pt idx="7">
                        <c:v>24308</c:v>
                      </c:pt>
                      <c:pt idx="8">
                        <c:v>24330</c:v>
                      </c:pt>
                      <c:pt idx="9">
                        <c:v>24346</c:v>
                      </c:pt>
                      <c:pt idx="10">
                        <c:v>24349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'Presentation Feeder'!$Q$4:$Q$27</c15:sqref>
                        </c15:fullRef>
                        <c15:formulaRef>
                          <c15:sqref>'Presentation Feeder'!$Q$6:$Q$16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24101</c:v>
                      </c:pt>
                      <c:pt idx="1">
                        <c:v>24106</c:v>
                      </c:pt>
                      <c:pt idx="2">
                        <c:v>24154</c:v>
                      </c:pt>
                      <c:pt idx="3">
                        <c:v>24174</c:v>
                      </c:pt>
                      <c:pt idx="4">
                        <c:v>24176</c:v>
                      </c:pt>
                      <c:pt idx="5">
                        <c:v>24189</c:v>
                      </c:pt>
                      <c:pt idx="6">
                        <c:v>24190</c:v>
                      </c:pt>
                      <c:pt idx="7">
                        <c:v>24308</c:v>
                      </c:pt>
                      <c:pt idx="8">
                        <c:v>24330</c:v>
                      </c:pt>
                      <c:pt idx="9">
                        <c:v>24346</c:v>
                      </c:pt>
                      <c:pt idx="10">
                        <c:v>24349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65A9-4F14-BE52-4D44BDCBDB04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ser>
          <c:idx val="0"/>
          <c:order val="0"/>
          <c:tx>
            <c:strRef>
              <c:f>'Presentation Feeder'!$O$3</c:f>
              <c:strCache>
                <c:ptCount val="1"/>
                <c:pt idx="0">
                  <c:v>GL BUDGET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5"/>
            <c:spPr>
              <a:solidFill>
                <a:schemeClr val="tx1"/>
              </a:solidFill>
              <a:ln w="9525">
                <a:solidFill>
                  <a:schemeClr val="tx1">
                    <a:alpha val="89000"/>
                  </a:schemeClr>
                </a:solidFill>
              </a:ln>
              <a:effectLst/>
            </c:spPr>
          </c:marker>
          <c:cat>
            <c:strLit>
              <c:ptCount val="11"/>
              <c:pt idx="0">
                <c:v>24101</c:v>
              </c:pt>
              <c:pt idx="1">
                <c:v>24106</c:v>
              </c:pt>
              <c:pt idx="2">
                <c:v>24154</c:v>
              </c:pt>
              <c:pt idx="3">
                <c:v>24174</c:v>
              </c:pt>
              <c:pt idx="4">
                <c:v>24176</c:v>
              </c:pt>
              <c:pt idx="5">
                <c:v>24189</c:v>
              </c:pt>
              <c:pt idx="6">
                <c:v>24190</c:v>
              </c:pt>
              <c:pt idx="7">
                <c:v>24308</c:v>
              </c:pt>
              <c:pt idx="8">
                <c:v>24330</c:v>
              </c:pt>
              <c:pt idx="9">
                <c:v>24346</c:v>
              </c:pt>
              <c:pt idx="10">
                <c:v>24349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'Presentation Feeder'!$O$4:$O$27</c15:sqref>
                  </c15:fullRef>
                </c:ext>
              </c:extLst>
              <c:f>'Presentation Feeder'!$O$6:$O$16</c:f>
              <c:numCache>
                <c:formatCode>_(* #,##0.00_);_(* \(#,##0.00\);_(* "-"??_);_(@_)</c:formatCode>
                <c:ptCount val="11"/>
                <c:pt idx="0">
                  <c:v>62842</c:v>
                </c:pt>
                <c:pt idx="1">
                  <c:v>92561.27</c:v>
                </c:pt>
                <c:pt idx="2">
                  <c:v>21002.14</c:v>
                </c:pt>
                <c:pt idx="3">
                  <c:v>7233</c:v>
                </c:pt>
                <c:pt idx="4">
                  <c:v>10300</c:v>
                </c:pt>
                <c:pt idx="5">
                  <c:v>11708</c:v>
                </c:pt>
                <c:pt idx="6">
                  <c:v>52940</c:v>
                </c:pt>
                <c:pt idx="7">
                  <c:v>183361</c:v>
                </c:pt>
                <c:pt idx="8">
                  <c:v>420447</c:v>
                </c:pt>
                <c:pt idx="9">
                  <c:v>9415</c:v>
                </c:pt>
                <c:pt idx="10">
                  <c:v>805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A9-4F14-BE52-4D44BDCBDB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9465232"/>
        <c:axId val="1509462832"/>
      </c:lineChart>
      <c:catAx>
        <c:axId val="150946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9462832"/>
        <c:crosses val="autoZero"/>
        <c:auto val="1"/>
        <c:lblAlgn val="ctr"/>
        <c:lblOffset val="100"/>
        <c:noMultiLvlLbl val="0"/>
      </c:catAx>
      <c:valAx>
        <c:axId val="1509462832"/>
        <c:scaling>
          <c:orientation val="minMax"/>
          <c:max val="250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.00_);_(&quot;$&quot;* \(#,##0.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9465232"/>
        <c:crosses val="autoZero"/>
        <c:crossBetween val="between"/>
        <c:minorUnit val="100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54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</cx:chartData>
  <cx:chart>
    <cx:title pos="t" align="ctr" overlay="0">
      <cx:tx>
        <cx:txData>
          <cx:v>Operational Expenditures by Object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Operational Expenditures by Object</a:t>
          </a:r>
        </a:p>
      </cx:txPr>
    </cx:title>
    <cx:plotArea>
      <cx:plotAreaRegion>
        <cx:series layoutId="clusteredColumn" uniqueId="{F2028A67-327C-4632-8452-F5D8365E0ECA}">
          <cx:tx>
            <cx:txData>
              <cx:f>_xlchart.v1.1</cx:f>
              <cx:v>RangeToDate</cx:v>
            </cx:txData>
          </cx:tx>
          <cx:dataLabels pos="inEnd"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17BF0243-B57A-4D54-8323-AEE18C809F0C}">
          <cx:spPr>
            <a:ln>
              <a:noFill/>
            </a:ln>
          </cx:spPr>
          <cx:axisId val="2"/>
        </cx:series>
      </cx:plotAreaRegion>
      <cx:axis id="0">
        <cx:catScaling gapWidth="0"/>
        <cx:tickLabels/>
        <cx:numFmt formatCode="@" sourceLinked="0"/>
      </cx:axis>
      <cx:axis id="1" hidden="1">
        <cx:valScaling max="95000" min="5000"/>
        <cx:majorGridlines/>
        <cx:tickLabels/>
        <cx:numFmt formatCode="_($* #,##0_);_($* (#,##0);_($* &quot;-&quot;_);_(@_)" sourceLinked="0"/>
      </cx:axis>
      <cx:axis id="2">
        <cx:valScaling max="1" min="0"/>
        <cx:units unit="percentage"/>
        <cx:tickLabels/>
      </cx:axis>
    </cx:plotArea>
  </cx:chart>
  <cx:spPr>
    <a:solidFill>
      <a:schemeClr val="bg1"/>
    </a:solidFill>
    <a:ln w="22225">
      <a:solidFill>
        <a:schemeClr val="tx1"/>
      </a:solidFill>
    </a:ln>
  </cx:spPr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dk1"/>
    </cs:fontRef>
    <cs:defRPr sz="9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75000"/>
            <a:lumOff val="2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  <a:lumOff val="10000"/>
              </a:schemeClr>
            </a:gs>
            <a:gs pos="0">
              <a:schemeClr val="lt1">
                <a:lumMod val="75000"/>
                <a:alpha val="36000"/>
                <a:lumOff val="10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dk1"/>
    </cs:fontRef>
    <cs:spPr>
      <a:ln w="9525" cap="flat">
        <a:solidFill>
          <a:schemeClr val="bg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/>
  </cs:title>
  <cs:trendline>
    <cs:lnRef idx="0"/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defRPr sz="9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microsoft.com/office/2014/relationships/chartEx" Target="../charts/chartEx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0</xdr:row>
      <xdr:rowOff>90486</xdr:rowOff>
    </xdr:from>
    <xdr:to>
      <xdr:col>21</xdr:col>
      <xdr:colOff>295275</xdr:colOff>
      <xdr:row>33</xdr:row>
      <xdr:rowOff>114300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3">
              <a:extLst>
                <a:ext uri="{FF2B5EF4-FFF2-40B4-BE49-F238E27FC236}">
                  <a16:creationId xmlns:a16="http://schemas.microsoft.com/office/drawing/2014/main" id="{1F25FEB9-23FD-AF35-ABC5-9182B3910A1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299" y="90486"/>
              <a:ext cx="12982576" cy="631031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107114</xdr:colOff>
      <xdr:row>95</xdr:row>
      <xdr:rowOff>38100</xdr:rowOff>
    </xdr:from>
    <xdr:to>
      <xdr:col>21</xdr:col>
      <xdr:colOff>276225</xdr:colOff>
      <xdr:row>127</xdr:row>
      <xdr:rowOff>114300</xdr:rowOff>
    </xdr:to>
    <xdr:graphicFrame macro="">
      <xdr:nvGraphicFramePr>
        <xdr:cNvPr id="4" name="Chart 5">
          <a:extLst>
            <a:ext uri="{FF2B5EF4-FFF2-40B4-BE49-F238E27FC236}">
              <a16:creationId xmlns:a16="http://schemas.microsoft.com/office/drawing/2014/main" id="{882BBB02-2C05-9090-1B52-B080A7A48E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114466</xdr:colOff>
      <xdr:row>34</xdr:row>
      <xdr:rowOff>14453</xdr:rowOff>
    </xdr:from>
    <xdr:to>
      <xdr:col>21</xdr:col>
      <xdr:colOff>295275</xdr:colOff>
      <xdr:row>64</xdr:row>
      <xdr:rowOff>47624</xdr:rowOff>
    </xdr:to>
    <xdr:graphicFrame macro="">
      <xdr:nvGraphicFramePr>
        <xdr:cNvPr id="5" name="Chart 3">
          <a:extLst>
            <a:ext uri="{FF2B5EF4-FFF2-40B4-BE49-F238E27FC236}">
              <a16:creationId xmlns:a16="http://schemas.microsoft.com/office/drawing/2014/main" id="{4532301F-75A6-7CEA-735E-6AEA5EC310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110290</xdr:colOff>
      <xdr:row>64</xdr:row>
      <xdr:rowOff>184818</xdr:rowOff>
    </xdr:from>
    <xdr:to>
      <xdr:col>21</xdr:col>
      <xdr:colOff>285750</xdr:colOff>
      <xdr:row>94</xdr:row>
      <xdr:rowOff>57150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D2A33C2E-D64A-9884-20F3-F8F0F26461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2A73A-7D4A-4CEB-BBCD-6B8981B9651E}">
  <sheetPr>
    <pageSetUpPr fitToPage="1"/>
  </sheetPr>
  <dimension ref="A1"/>
  <sheetViews>
    <sheetView tabSelected="1" topLeftCell="A100" zoomScale="102" workbookViewId="0">
      <selection activeCell="Z14" sqref="Z14"/>
    </sheetView>
  </sheetViews>
  <sheetFormatPr defaultRowHeight="15" x14ac:dyDescent="0.25"/>
  <sheetData/>
  <pageMargins left="0.7" right="0.7" top="0.75" bottom="0.75" header="0.3" footer="0.3"/>
  <pageSetup scale="4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881DB-6B3C-4023-8148-DB37AD416E77}">
  <sheetPr>
    <tabColor theme="3"/>
  </sheetPr>
  <dimension ref="A1:Q31"/>
  <sheetViews>
    <sheetView topLeftCell="B1" zoomScale="114" workbookViewId="0">
      <selection activeCell="W131" sqref="W131"/>
    </sheetView>
  </sheetViews>
  <sheetFormatPr defaultRowHeight="15" x14ac:dyDescent="0.25"/>
  <cols>
    <col min="1" max="1" width="7.85546875" bestFit="1" customWidth="1"/>
    <col min="2" max="2" width="58.7109375" bestFit="1" customWidth="1"/>
    <col min="3" max="3" width="6.7109375" bestFit="1" customWidth="1"/>
    <col min="4" max="4" width="13.28515625" bestFit="1" customWidth="1"/>
    <col min="5" max="5" width="12.28515625" bestFit="1" customWidth="1"/>
    <col min="6" max="6" width="13.28515625" bestFit="1" customWidth="1"/>
    <col min="8" max="9" width="13.28515625" bestFit="1" customWidth="1"/>
    <col min="10" max="10" width="11.5703125" bestFit="1" customWidth="1"/>
    <col min="11" max="12" width="13.28515625" bestFit="1" customWidth="1"/>
    <col min="13" max="13" width="9" bestFit="1" customWidth="1"/>
    <col min="15" max="15" width="13.140625" customWidth="1"/>
    <col min="16" max="16" width="14.28515625" bestFit="1" customWidth="1"/>
  </cols>
  <sheetData>
    <row r="1" spans="1:17" ht="18.75" x14ac:dyDescent="0.3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7" x14ac:dyDescent="0.25">
      <c r="A2" s="52" t="s">
        <v>173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7" ht="25.5" x14ac:dyDescent="0.25">
      <c r="A3" s="31" t="s">
        <v>1</v>
      </c>
      <c r="B3" s="31" t="s">
        <v>2</v>
      </c>
      <c r="C3" s="31" t="s">
        <v>3</v>
      </c>
      <c r="D3" s="31" t="s">
        <v>4</v>
      </c>
      <c r="E3" s="31" t="s">
        <v>5</v>
      </c>
      <c r="G3" s="31"/>
      <c r="H3" s="31" t="s">
        <v>7</v>
      </c>
      <c r="I3" s="31"/>
      <c r="J3" s="31" t="s">
        <v>8</v>
      </c>
      <c r="K3" s="31" t="s">
        <v>532</v>
      </c>
      <c r="L3" s="31" t="s">
        <v>9</v>
      </c>
      <c r="M3" s="31" t="s">
        <v>10</v>
      </c>
      <c r="O3" s="31" t="s">
        <v>6</v>
      </c>
      <c r="P3" s="28" t="s">
        <v>532</v>
      </c>
      <c r="Q3" s="31" t="s">
        <v>3</v>
      </c>
    </row>
    <row r="4" spans="1:17" x14ac:dyDescent="0.25">
      <c r="A4" s="3" t="s">
        <v>11</v>
      </c>
      <c r="B4" s="4" t="s">
        <v>12</v>
      </c>
      <c r="C4" s="5">
        <v>11000</v>
      </c>
      <c r="D4" s="6">
        <v>2624150.84</v>
      </c>
      <c r="E4" s="25">
        <v>-150529.17000000001</v>
      </c>
      <c r="G4" s="6"/>
      <c r="H4" s="6">
        <v>1823336.57</v>
      </c>
      <c r="I4" s="6">
        <v>1294005.8600000001</v>
      </c>
      <c r="J4" s="6">
        <v>345139.9</v>
      </c>
      <c r="K4" s="6">
        <f>SUM('Presentation Feeder'!H4,'Presentation Feeder'!J4)</f>
        <v>2168476.4700000002</v>
      </c>
      <c r="L4" s="7">
        <f>O4-(H4+J4)</f>
        <v>305145.19999999972</v>
      </c>
      <c r="M4" s="46">
        <f>L4/O4</f>
        <v>0.12335968903441881</v>
      </c>
      <c r="O4" s="6">
        <f t="shared" ref="O4:O27" si="0">D4+E4</f>
        <v>2473621.67</v>
      </c>
      <c r="P4" s="28">
        <v>2168476.4700000002</v>
      </c>
      <c r="Q4" s="5">
        <v>11000</v>
      </c>
    </row>
    <row r="5" spans="1:17" x14ac:dyDescent="0.25">
      <c r="A5" s="8" t="s">
        <v>13</v>
      </c>
      <c r="B5" s="9" t="s">
        <v>14</v>
      </c>
      <c r="C5" s="5">
        <v>21000</v>
      </c>
      <c r="D5" s="6">
        <v>62713</v>
      </c>
      <c r="E5" s="25">
        <v>-407</v>
      </c>
      <c r="G5" s="6"/>
      <c r="H5" s="6">
        <v>62713</v>
      </c>
      <c r="I5" s="6"/>
      <c r="J5" s="6">
        <v>0</v>
      </c>
      <c r="K5" s="6">
        <f>SUM('Presentation Feeder'!H5,'Presentation Feeder'!J5)</f>
        <v>62713</v>
      </c>
      <c r="L5" s="7">
        <v>0</v>
      </c>
      <c r="M5" s="46">
        <f t="shared" ref="M5:M27" si="1">L5/D5</f>
        <v>0</v>
      </c>
      <c r="O5" s="6">
        <f t="shared" si="0"/>
        <v>62306</v>
      </c>
      <c r="P5" s="28">
        <v>62713</v>
      </c>
      <c r="Q5" s="5">
        <v>21000</v>
      </c>
    </row>
    <row r="6" spans="1:17" x14ac:dyDescent="0.25">
      <c r="A6" s="8" t="s">
        <v>13</v>
      </c>
      <c r="B6" s="9" t="s">
        <v>20</v>
      </c>
      <c r="C6" s="5">
        <v>24101</v>
      </c>
      <c r="D6" s="6">
        <v>62842</v>
      </c>
      <c r="E6" s="25">
        <v>0</v>
      </c>
      <c r="G6" s="6"/>
      <c r="H6" s="6">
        <v>47614.02</v>
      </c>
      <c r="I6" s="6"/>
      <c r="J6" s="6">
        <v>12287.31</v>
      </c>
      <c r="K6" s="6">
        <f>SUM('Presentation Feeder'!H6,'Presentation Feeder'!J6)</f>
        <v>59901.329999999994</v>
      </c>
      <c r="L6" s="7">
        <f t="shared" ref="L6:L14" si="2">O6-(H6+J6)</f>
        <v>2940.6700000000055</v>
      </c>
      <c r="M6" s="46">
        <f>L6/O6</f>
        <v>4.6794659622545517E-2</v>
      </c>
      <c r="O6" s="14">
        <f t="shared" si="0"/>
        <v>62842</v>
      </c>
      <c r="P6" s="28">
        <v>59901.329999999994</v>
      </c>
      <c r="Q6" s="5">
        <v>24101</v>
      </c>
    </row>
    <row r="7" spans="1:17" x14ac:dyDescent="0.25">
      <c r="A7" s="8" t="s">
        <v>13</v>
      </c>
      <c r="B7" s="9" t="s">
        <v>21</v>
      </c>
      <c r="C7" s="5">
        <v>24106</v>
      </c>
      <c r="D7" s="6">
        <v>92561.27</v>
      </c>
      <c r="E7" s="25">
        <v>0</v>
      </c>
      <c r="G7" s="6"/>
      <c r="H7" s="6">
        <v>33514.910000000003</v>
      </c>
      <c r="I7" s="6"/>
      <c r="J7" s="6">
        <v>34778.36</v>
      </c>
      <c r="K7" s="6">
        <f>SUM('Presentation Feeder'!H7,'Presentation Feeder'!J7)</f>
        <v>68293.27</v>
      </c>
      <c r="L7" s="7">
        <f t="shared" si="2"/>
        <v>24268</v>
      </c>
      <c r="M7" s="46">
        <f>L7/O7</f>
        <v>0.26218309234521092</v>
      </c>
      <c r="O7" s="14">
        <f t="shared" si="0"/>
        <v>92561.27</v>
      </c>
      <c r="P7" s="28">
        <v>68293.27</v>
      </c>
      <c r="Q7" s="5">
        <v>24106</v>
      </c>
    </row>
    <row r="8" spans="1:17" x14ac:dyDescent="0.25">
      <c r="A8" s="8" t="s">
        <v>13</v>
      </c>
      <c r="B8" s="9" t="s">
        <v>22</v>
      </c>
      <c r="C8" s="5">
        <v>24154</v>
      </c>
      <c r="D8" s="6">
        <v>6260.14</v>
      </c>
      <c r="E8" s="25">
        <v>14742</v>
      </c>
      <c r="G8" s="6"/>
      <c r="H8" s="6">
        <v>0</v>
      </c>
      <c r="I8" s="6"/>
      <c r="J8" s="6">
        <v>0</v>
      </c>
      <c r="K8" s="6">
        <f>SUM('Presentation Feeder'!H8,'Presentation Feeder'!J8)</f>
        <v>0</v>
      </c>
      <c r="L8" s="7">
        <f t="shared" si="2"/>
        <v>21002.14</v>
      </c>
      <c r="M8" s="46">
        <f>L8/O8</f>
        <v>1</v>
      </c>
      <c r="O8" s="14">
        <f t="shared" si="0"/>
        <v>21002.14</v>
      </c>
      <c r="P8" s="28">
        <v>0</v>
      </c>
      <c r="Q8" s="5">
        <v>24154</v>
      </c>
    </row>
    <row r="9" spans="1:17" x14ac:dyDescent="0.25">
      <c r="A9" s="8" t="s">
        <v>13</v>
      </c>
      <c r="B9" s="9" t="s">
        <v>23</v>
      </c>
      <c r="C9" s="5">
        <v>24174</v>
      </c>
      <c r="D9" s="6">
        <v>7233</v>
      </c>
      <c r="E9" s="25">
        <v>0</v>
      </c>
      <c r="G9" s="6"/>
      <c r="H9" s="6">
        <v>4468.32</v>
      </c>
      <c r="I9" s="6"/>
      <c r="J9" s="6">
        <v>62.03</v>
      </c>
      <c r="K9" s="6">
        <f>SUM('Presentation Feeder'!H9,'Presentation Feeder'!J9)</f>
        <v>4530.3499999999995</v>
      </c>
      <c r="L9" s="7">
        <f t="shared" si="2"/>
        <v>2702.6500000000005</v>
      </c>
      <c r="M9" s="46">
        <f>L9/O9</f>
        <v>0.37365546799391686</v>
      </c>
      <c r="O9" s="14">
        <f t="shared" si="0"/>
        <v>7233</v>
      </c>
      <c r="P9" s="28">
        <v>4530.3499999999995</v>
      </c>
      <c r="Q9" s="5">
        <v>24174</v>
      </c>
    </row>
    <row r="10" spans="1:17" x14ac:dyDescent="0.25">
      <c r="A10" s="8" t="s">
        <v>13</v>
      </c>
      <c r="B10" s="9" t="s">
        <v>24</v>
      </c>
      <c r="C10" s="5">
        <v>24176</v>
      </c>
      <c r="D10" s="6">
        <v>10300</v>
      </c>
      <c r="E10" s="25">
        <v>0</v>
      </c>
      <c r="G10" s="6"/>
      <c r="H10" s="6">
        <v>9864.7199999999993</v>
      </c>
      <c r="I10" s="6"/>
      <c r="J10" s="6">
        <v>0</v>
      </c>
      <c r="K10" s="6">
        <f>SUM('Presentation Feeder'!H10,'Presentation Feeder'!J10)</f>
        <v>9864.7199999999993</v>
      </c>
      <c r="L10" s="7">
        <f t="shared" si="2"/>
        <v>435.28000000000065</v>
      </c>
      <c r="M10" s="46">
        <f t="shared" si="1"/>
        <v>4.2260194174757348E-2</v>
      </c>
      <c r="O10" s="14">
        <f t="shared" si="0"/>
        <v>10300</v>
      </c>
      <c r="P10" s="28">
        <v>9864.7199999999993</v>
      </c>
      <c r="Q10" s="5">
        <v>24176</v>
      </c>
    </row>
    <row r="11" spans="1:17" x14ac:dyDescent="0.25">
      <c r="A11" s="8" t="s">
        <v>13</v>
      </c>
      <c r="B11" s="9" t="s">
        <v>25</v>
      </c>
      <c r="C11" s="5">
        <v>24189</v>
      </c>
      <c r="D11" s="6">
        <v>20537</v>
      </c>
      <c r="E11" s="25">
        <v>-8829</v>
      </c>
      <c r="G11" s="6"/>
      <c r="H11" s="6">
        <v>6625.53</v>
      </c>
      <c r="I11" s="6"/>
      <c r="J11" s="6">
        <v>3374.47</v>
      </c>
      <c r="K11" s="6">
        <f>SUM('Presentation Feeder'!H11,'Presentation Feeder'!J11)</f>
        <v>10000</v>
      </c>
      <c r="L11" s="7">
        <f t="shared" si="2"/>
        <v>1708</v>
      </c>
      <c r="M11" s="46">
        <f>L11/O11</f>
        <v>0.1458831568158524</v>
      </c>
      <c r="O11" s="14">
        <f t="shared" si="0"/>
        <v>11708</v>
      </c>
      <c r="P11" s="28">
        <v>10000</v>
      </c>
      <c r="Q11" s="5">
        <v>24189</v>
      </c>
    </row>
    <row r="12" spans="1:17" x14ac:dyDescent="0.25">
      <c r="A12" s="8" t="s">
        <v>13</v>
      </c>
      <c r="B12" s="9" t="s">
        <v>174</v>
      </c>
      <c r="C12" s="5">
        <v>24190</v>
      </c>
      <c r="D12" s="6">
        <v>52940</v>
      </c>
      <c r="E12" s="25">
        <v>0</v>
      </c>
      <c r="G12" s="6"/>
      <c r="H12" s="6">
        <v>32275.64</v>
      </c>
      <c r="I12" s="6"/>
      <c r="J12" s="6">
        <v>0</v>
      </c>
      <c r="K12" s="6">
        <f>SUM('Presentation Feeder'!H12,'Presentation Feeder'!J12)</f>
        <v>32275.64</v>
      </c>
      <c r="L12" s="7">
        <f t="shared" si="2"/>
        <v>20664.36</v>
      </c>
      <c r="M12" s="46">
        <f t="shared" si="1"/>
        <v>0.39033547412164715</v>
      </c>
      <c r="O12" s="14">
        <f t="shared" si="0"/>
        <v>52940</v>
      </c>
      <c r="P12" s="28">
        <v>32275.64</v>
      </c>
      <c r="Q12" s="5">
        <v>24190</v>
      </c>
    </row>
    <row r="13" spans="1:17" x14ac:dyDescent="0.25">
      <c r="A13" s="8" t="s">
        <v>13</v>
      </c>
      <c r="B13" s="9" t="s">
        <v>167</v>
      </c>
      <c r="C13" s="5">
        <v>24308</v>
      </c>
      <c r="D13" s="6">
        <v>183361</v>
      </c>
      <c r="E13" s="25">
        <v>0</v>
      </c>
      <c r="G13" s="6"/>
      <c r="H13" s="6">
        <v>56015</v>
      </c>
      <c r="I13" s="6"/>
      <c r="J13" s="6">
        <v>0</v>
      </c>
      <c r="K13" s="6">
        <f>SUM('Presentation Feeder'!H13,'Presentation Feeder'!J13)</f>
        <v>56015</v>
      </c>
      <c r="L13" s="7">
        <f t="shared" si="2"/>
        <v>127346</v>
      </c>
      <c r="M13" s="46">
        <f t="shared" si="1"/>
        <v>0.69450973762141355</v>
      </c>
      <c r="O13" s="14">
        <f t="shared" si="0"/>
        <v>183361</v>
      </c>
      <c r="P13" s="28">
        <v>56015</v>
      </c>
      <c r="Q13" s="5">
        <v>24308</v>
      </c>
    </row>
    <row r="14" spans="1:17" x14ac:dyDescent="0.25">
      <c r="A14" s="8" t="s">
        <v>13</v>
      </c>
      <c r="B14" s="9" t="s">
        <v>26</v>
      </c>
      <c r="C14" s="5">
        <v>24330</v>
      </c>
      <c r="D14" s="6">
        <v>420447</v>
      </c>
      <c r="E14" s="25">
        <v>0</v>
      </c>
      <c r="G14" s="6"/>
      <c r="H14" s="6">
        <v>138642.43</v>
      </c>
      <c r="I14" s="6"/>
      <c r="J14" s="6">
        <v>12446.7</v>
      </c>
      <c r="K14" s="6">
        <f>SUM('Presentation Feeder'!H14,'Presentation Feeder'!J14)</f>
        <v>151089.13</v>
      </c>
      <c r="L14" s="7">
        <f t="shared" si="2"/>
        <v>269357.87</v>
      </c>
      <c r="M14" s="46">
        <f t="shared" si="1"/>
        <v>0.6406464310602763</v>
      </c>
      <c r="O14" s="14">
        <f t="shared" si="0"/>
        <v>420447</v>
      </c>
      <c r="P14" s="28">
        <v>151089.13</v>
      </c>
      <c r="Q14" s="5">
        <v>24330</v>
      </c>
    </row>
    <row r="15" spans="1:17" x14ac:dyDescent="0.25">
      <c r="A15" s="8" t="s">
        <v>13</v>
      </c>
      <c r="B15" s="9" t="s">
        <v>27</v>
      </c>
      <c r="C15" s="5">
        <v>24346</v>
      </c>
      <c r="D15" s="15">
        <v>9415</v>
      </c>
      <c r="E15" s="25">
        <v>0</v>
      </c>
      <c r="G15" s="15"/>
      <c r="H15" s="15">
        <v>1587.6</v>
      </c>
      <c r="I15" s="15"/>
      <c r="J15" s="15">
        <v>0</v>
      </c>
      <c r="K15" s="6">
        <f>SUM('Presentation Feeder'!H15,'Presentation Feeder'!J15)</f>
        <v>1587.6</v>
      </c>
      <c r="L15" s="7">
        <f t="shared" ref="L15:L21" si="3">D15-(H15+J15)</f>
        <v>7827.4</v>
      </c>
      <c r="M15" s="46">
        <f t="shared" si="1"/>
        <v>0.8313754646840148</v>
      </c>
      <c r="O15" s="14">
        <f t="shared" si="0"/>
        <v>9415</v>
      </c>
      <c r="P15" s="28">
        <v>1587.6</v>
      </c>
      <c r="Q15" s="5">
        <v>24346</v>
      </c>
    </row>
    <row r="16" spans="1:17" x14ac:dyDescent="0.25">
      <c r="A16" s="8" t="s">
        <v>13</v>
      </c>
      <c r="B16" s="9" t="s">
        <v>27</v>
      </c>
      <c r="C16" s="5">
        <v>24349</v>
      </c>
      <c r="D16" s="6">
        <v>805</v>
      </c>
      <c r="E16" s="25">
        <v>0</v>
      </c>
      <c r="G16" s="6"/>
      <c r="H16" s="6">
        <v>0</v>
      </c>
      <c r="I16" s="6"/>
      <c r="J16" s="6">
        <v>0</v>
      </c>
      <c r="K16" s="6">
        <f>SUM('Presentation Feeder'!H16,'Presentation Feeder'!J16)</f>
        <v>0</v>
      </c>
      <c r="L16" s="7">
        <f>O16-(H16+J16)</f>
        <v>805</v>
      </c>
      <c r="M16" s="46">
        <f t="shared" si="1"/>
        <v>1</v>
      </c>
      <c r="O16" s="14">
        <f t="shared" si="0"/>
        <v>805</v>
      </c>
      <c r="P16" s="28">
        <v>0</v>
      </c>
      <c r="Q16" s="5">
        <v>24349</v>
      </c>
    </row>
    <row r="17" spans="1:17" x14ac:dyDescent="0.25">
      <c r="A17" s="3" t="s">
        <v>11</v>
      </c>
      <c r="B17" s="4" t="s">
        <v>28</v>
      </c>
      <c r="C17" s="5">
        <v>25153</v>
      </c>
      <c r="D17" s="6">
        <v>16255.36</v>
      </c>
      <c r="E17" s="25">
        <v>4368.6400000000003</v>
      </c>
      <c r="G17" s="6"/>
      <c r="H17" s="6">
        <v>358.09</v>
      </c>
      <c r="I17" s="6"/>
      <c r="J17" s="6">
        <v>0</v>
      </c>
      <c r="K17" s="6">
        <f>SUM('Presentation Feeder'!H17,'Presentation Feeder'!J17)</f>
        <v>358.09</v>
      </c>
      <c r="L17" s="7">
        <f>O17-(H17+J17)</f>
        <v>20265.91</v>
      </c>
      <c r="M17" s="46">
        <f>L17/O17</f>
        <v>0.98263721877424359</v>
      </c>
      <c r="O17" s="14">
        <f t="shared" si="0"/>
        <v>20624</v>
      </c>
      <c r="P17" s="28">
        <v>358.09</v>
      </c>
      <c r="Q17" s="5">
        <v>25153</v>
      </c>
    </row>
    <row r="18" spans="1:17" x14ac:dyDescent="0.25">
      <c r="A18" s="3" t="s">
        <v>11</v>
      </c>
      <c r="B18" s="4" t="s">
        <v>382</v>
      </c>
      <c r="C18" s="5">
        <v>26204</v>
      </c>
      <c r="D18" s="6">
        <v>51881</v>
      </c>
      <c r="E18" s="25"/>
      <c r="G18" s="6"/>
      <c r="H18" s="6"/>
      <c r="I18" s="6"/>
      <c r="J18" s="6"/>
      <c r="K18" s="6">
        <f>SUM('Presentation Feeder'!H18,'Presentation Feeder'!J18)</f>
        <v>0</v>
      </c>
      <c r="L18" s="7">
        <f>O18-(H18+J18)</f>
        <v>51881</v>
      </c>
      <c r="M18" s="46">
        <f>L18/O18</f>
        <v>1</v>
      </c>
      <c r="O18" s="14">
        <f t="shared" si="0"/>
        <v>51881</v>
      </c>
      <c r="P18" s="28">
        <v>0</v>
      </c>
      <c r="Q18" s="5">
        <v>26204</v>
      </c>
    </row>
    <row r="19" spans="1:17" x14ac:dyDescent="0.25">
      <c r="A19" s="8" t="s">
        <v>13</v>
      </c>
      <c r="B19" s="9" t="s">
        <v>29</v>
      </c>
      <c r="C19" s="5">
        <v>27107</v>
      </c>
      <c r="D19" s="6">
        <v>2679</v>
      </c>
      <c r="E19" s="25">
        <v>0</v>
      </c>
      <c r="G19" s="6"/>
      <c r="H19" s="6">
        <v>0</v>
      </c>
      <c r="I19" s="6"/>
      <c r="J19" s="6">
        <v>0</v>
      </c>
      <c r="K19" s="6">
        <f>SUM('Presentation Feeder'!H19,'Presentation Feeder'!J19)</f>
        <v>0</v>
      </c>
      <c r="L19" s="7">
        <f>O19-(H19+J19)</f>
        <v>2679</v>
      </c>
      <c r="M19" s="46">
        <f t="shared" si="1"/>
        <v>1</v>
      </c>
      <c r="O19" s="14">
        <f t="shared" si="0"/>
        <v>2679</v>
      </c>
      <c r="P19" s="28">
        <v>0</v>
      </c>
      <c r="Q19" s="5">
        <v>27107</v>
      </c>
    </row>
    <row r="20" spans="1:17" x14ac:dyDescent="0.25">
      <c r="A20" s="8" t="s">
        <v>13</v>
      </c>
      <c r="B20" s="9" t="s">
        <v>175</v>
      </c>
      <c r="C20" s="5">
        <v>27109</v>
      </c>
      <c r="D20" s="6">
        <v>2857.16</v>
      </c>
      <c r="E20" s="25">
        <v>0</v>
      </c>
      <c r="G20" s="6"/>
      <c r="H20" s="6">
        <v>1478.19</v>
      </c>
      <c r="I20" s="6"/>
      <c r="J20" s="6">
        <v>0</v>
      </c>
      <c r="K20" s="6">
        <f>SUM('Presentation Feeder'!H20,'Presentation Feeder'!J20)</f>
        <v>1478.19</v>
      </c>
      <c r="L20" s="7">
        <f>O20-(H20+J20)</f>
        <v>1378.9699999999998</v>
      </c>
      <c r="M20" s="46">
        <f t="shared" si="1"/>
        <v>0.48263660418037485</v>
      </c>
      <c r="O20" s="14">
        <f t="shared" si="0"/>
        <v>2857.16</v>
      </c>
      <c r="P20" s="28">
        <v>1478.19</v>
      </c>
      <c r="Q20" s="5">
        <v>27109</v>
      </c>
    </row>
    <row r="21" spans="1:17" x14ac:dyDescent="0.25">
      <c r="A21" s="8" t="s">
        <v>13</v>
      </c>
      <c r="B21" s="9" t="s">
        <v>30</v>
      </c>
      <c r="C21" s="5">
        <v>27407</v>
      </c>
      <c r="D21" s="15">
        <v>100533</v>
      </c>
      <c r="E21" s="25">
        <v>0</v>
      </c>
      <c r="G21" s="15"/>
      <c r="H21" s="15">
        <v>27394.83</v>
      </c>
      <c r="I21" s="15"/>
      <c r="J21" s="15">
        <v>52555.06</v>
      </c>
      <c r="K21" s="6">
        <f>SUM('Presentation Feeder'!H21,'Presentation Feeder'!J21)</f>
        <v>79949.89</v>
      </c>
      <c r="L21" s="7">
        <f t="shared" si="3"/>
        <v>20583.11</v>
      </c>
      <c r="M21" s="46">
        <f t="shared" si="1"/>
        <v>0.20473983667054599</v>
      </c>
      <c r="O21" s="14">
        <f t="shared" si="0"/>
        <v>100533</v>
      </c>
      <c r="P21" s="28">
        <v>79949.89</v>
      </c>
      <c r="Q21" s="5">
        <v>27407</v>
      </c>
    </row>
    <row r="22" spans="1:17" x14ac:dyDescent="0.25">
      <c r="A22" s="8" t="s">
        <v>13</v>
      </c>
      <c r="B22" s="9" t="s">
        <v>31</v>
      </c>
      <c r="C22" s="5">
        <v>27502</v>
      </c>
      <c r="D22" s="15">
        <v>98385.5</v>
      </c>
      <c r="E22" s="25">
        <v>451</v>
      </c>
      <c r="G22" s="15"/>
      <c r="H22" s="15">
        <v>97997</v>
      </c>
      <c r="I22" s="15"/>
      <c r="J22" s="15">
        <v>835</v>
      </c>
      <c r="K22" s="6">
        <f>SUM('Presentation Feeder'!H22,'Presentation Feeder'!J22)</f>
        <v>98832</v>
      </c>
      <c r="L22" s="7">
        <f t="shared" ref="L22:L27" si="4">O22-(H22+J22)</f>
        <v>4.5</v>
      </c>
      <c r="M22" s="46">
        <f t="shared" si="1"/>
        <v>4.5738447230537023E-5</v>
      </c>
      <c r="O22" s="14">
        <f t="shared" si="0"/>
        <v>98836.5</v>
      </c>
      <c r="P22" s="28">
        <v>98832</v>
      </c>
      <c r="Q22" s="5">
        <v>27502</v>
      </c>
    </row>
    <row r="23" spans="1:17" x14ac:dyDescent="0.25">
      <c r="A23" s="8" t="s">
        <v>13</v>
      </c>
      <c r="B23" s="9" t="s">
        <v>176</v>
      </c>
      <c r="C23" s="5">
        <v>27552</v>
      </c>
      <c r="D23" s="15">
        <v>200000</v>
      </c>
      <c r="E23" s="25">
        <v>0</v>
      </c>
      <c r="G23" s="15"/>
      <c r="H23" s="15">
        <v>105645.44</v>
      </c>
      <c r="I23" s="15"/>
      <c r="J23" s="15">
        <v>13789.73</v>
      </c>
      <c r="K23" s="6">
        <f>SUM('Presentation Feeder'!H23,'Presentation Feeder'!J23)</f>
        <v>119435.17</v>
      </c>
      <c r="L23" s="7">
        <f t="shared" si="4"/>
        <v>80564.83</v>
      </c>
      <c r="M23" s="46">
        <f t="shared" si="1"/>
        <v>0.40282414999999999</v>
      </c>
      <c r="O23" s="14">
        <f t="shared" si="0"/>
        <v>200000</v>
      </c>
      <c r="P23" s="28">
        <v>119435.17</v>
      </c>
      <c r="Q23" s="5">
        <v>27552</v>
      </c>
    </row>
    <row r="24" spans="1:17" x14ac:dyDescent="0.25">
      <c r="A24" s="8" t="s">
        <v>13</v>
      </c>
      <c r="B24" s="9" t="s">
        <v>383</v>
      </c>
      <c r="C24" s="5">
        <v>27583</v>
      </c>
      <c r="D24" s="15">
        <v>25000</v>
      </c>
      <c r="E24" s="25"/>
      <c r="G24" s="15"/>
      <c r="H24" s="15"/>
      <c r="I24" s="15"/>
      <c r="J24" s="15">
        <v>8508.9599999999991</v>
      </c>
      <c r="K24" s="6">
        <f>SUM('Presentation Feeder'!H24,'Presentation Feeder'!J24)</f>
        <v>8508.9599999999991</v>
      </c>
      <c r="L24" s="7">
        <f t="shared" si="4"/>
        <v>16491.04</v>
      </c>
      <c r="M24" s="46">
        <f t="shared" si="1"/>
        <v>0.65964160000000005</v>
      </c>
      <c r="O24" s="14">
        <f t="shared" si="0"/>
        <v>25000</v>
      </c>
      <c r="P24" s="28">
        <v>8508.9599999999991</v>
      </c>
      <c r="Q24" s="5">
        <v>27583</v>
      </c>
    </row>
    <row r="25" spans="1:17" x14ac:dyDescent="0.25">
      <c r="A25" s="8" t="s">
        <v>13</v>
      </c>
      <c r="B25" s="9" t="s">
        <v>32</v>
      </c>
      <c r="C25" s="5">
        <v>31200</v>
      </c>
      <c r="D25" s="15">
        <v>0</v>
      </c>
      <c r="E25" s="26">
        <v>137429</v>
      </c>
      <c r="G25" s="15"/>
      <c r="H25" s="15">
        <v>114524.2</v>
      </c>
      <c r="I25" s="15"/>
      <c r="J25" s="15">
        <v>22904.799999999999</v>
      </c>
      <c r="K25" s="6">
        <f>SUM('Presentation Feeder'!H25,'Presentation Feeder'!J25)</f>
        <v>137429</v>
      </c>
      <c r="L25" s="7">
        <f t="shared" si="4"/>
        <v>0</v>
      </c>
      <c r="M25" s="46">
        <f>L25/O25</f>
        <v>0</v>
      </c>
      <c r="O25" s="14">
        <f t="shared" si="0"/>
        <v>137429</v>
      </c>
      <c r="P25" s="28">
        <v>137429</v>
      </c>
      <c r="Q25" s="5">
        <v>31200</v>
      </c>
    </row>
    <row r="26" spans="1:17" x14ac:dyDescent="0.25">
      <c r="A26" s="3" t="s">
        <v>11</v>
      </c>
      <c r="B26" s="4" t="s">
        <v>33</v>
      </c>
      <c r="C26" s="5">
        <v>31600</v>
      </c>
      <c r="D26" s="16">
        <v>26560.44</v>
      </c>
      <c r="E26" s="27">
        <v>10979.56</v>
      </c>
      <c r="G26" s="16"/>
      <c r="H26" s="16">
        <v>10922.41</v>
      </c>
      <c r="I26" s="16"/>
      <c r="J26" s="16">
        <v>0</v>
      </c>
      <c r="K26" s="6">
        <f>SUM('Presentation Feeder'!H26,'Presentation Feeder'!J26)</f>
        <v>10922.41</v>
      </c>
      <c r="L26" s="7">
        <f t="shared" si="4"/>
        <v>26617.59</v>
      </c>
      <c r="M26" s="46">
        <f>L26/O26</f>
        <v>0.70904608417687798</v>
      </c>
      <c r="O26" s="14">
        <f t="shared" si="0"/>
        <v>37540</v>
      </c>
      <c r="P26" s="28">
        <v>10922.41</v>
      </c>
      <c r="Q26" s="5">
        <v>31600</v>
      </c>
    </row>
    <row r="27" spans="1:17" x14ac:dyDescent="0.25">
      <c r="A27" s="8" t="s">
        <v>13</v>
      </c>
      <c r="B27" s="9" t="s">
        <v>34</v>
      </c>
      <c r="C27" s="5">
        <v>31703</v>
      </c>
      <c r="D27" s="6">
        <v>30215</v>
      </c>
      <c r="E27" s="25">
        <v>0</v>
      </c>
      <c r="G27" s="6"/>
      <c r="H27" s="6">
        <v>0</v>
      </c>
      <c r="I27" s="6"/>
      <c r="J27" s="6">
        <v>0</v>
      </c>
      <c r="K27" s="6">
        <f>SUM('Presentation Feeder'!H27,'Presentation Feeder'!J27)</f>
        <v>0</v>
      </c>
      <c r="L27" s="7">
        <f t="shared" si="4"/>
        <v>30215</v>
      </c>
      <c r="M27" s="46">
        <f t="shared" si="1"/>
        <v>1</v>
      </c>
      <c r="O27" s="14">
        <f t="shared" si="0"/>
        <v>30215</v>
      </c>
      <c r="P27" s="28">
        <v>0</v>
      </c>
      <c r="Q27" s="5">
        <v>31703</v>
      </c>
    </row>
    <row r="28" spans="1:17" x14ac:dyDescent="0.25">
      <c r="C28" s="1"/>
      <c r="E28" s="1"/>
      <c r="M28" s="47"/>
      <c r="P28" s="28"/>
    </row>
    <row r="29" spans="1:17" x14ac:dyDescent="0.25">
      <c r="C29" s="1"/>
      <c r="D29" s="15"/>
      <c r="E29" s="26"/>
      <c r="G29" s="6"/>
      <c r="H29" s="15"/>
      <c r="I29" s="6"/>
      <c r="J29" s="15"/>
      <c r="K29" s="6"/>
      <c r="L29" s="15"/>
      <c r="M29" s="47"/>
      <c r="O29" s="15"/>
      <c r="P29" s="28"/>
    </row>
    <row r="30" spans="1:17" ht="15.75" thickBot="1" x14ac:dyDescent="0.3">
      <c r="B30" s="3" t="s">
        <v>35</v>
      </c>
      <c r="C30" s="1"/>
      <c r="D30" s="17">
        <f>SUM(D4:D27)</f>
        <v>4107931.71</v>
      </c>
      <c r="E30" s="26">
        <f>SUM(E4:E27)</f>
        <v>8205.0300000000007</v>
      </c>
      <c r="G30" s="6"/>
      <c r="H30" s="17">
        <f>SUBTOTAL(9,H4:H27)</f>
        <v>2574977.9000000004</v>
      </c>
      <c r="I30" s="6"/>
      <c r="J30" s="17">
        <f>SUM(J4:J29)</f>
        <v>506682.32</v>
      </c>
      <c r="K30" s="6"/>
      <c r="L30" s="17">
        <f>SUM(L4:L29)</f>
        <v>1034883.5199999997</v>
      </c>
      <c r="M30" s="48">
        <f>L30/O30</f>
        <v>0.25142107402389152</v>
      </c>
      <c r="O30" s="17">
        <f>SUM(O4:O27)</f>
        <v>4116136.74</v>
      </c>
      <c r="P30" s="28"/>
    </row>
    <row r="31" spans="1:17" ht="15.75" thickTop="1" x14ac:dyDescent="0.25">
      <c r="C31" s="1"/>
      <c r="D31" s="7"/>
      <c r="E31" s="1"/>
      <c r="H31" s="7"/>
      <c r="J31" s="7"/>
      <c r="L31" s="7"/>
    </row>
  </sheetData>
  <sheetProtection algorithmName="SHA-512" hashValue="VWdb9fXwbjzFRbF6JB+zoIa/W4APURs2QqSQP+21XtyTBMh9lgxBbU1ixcijD05xj1RZzIl4buRqqglmu9AeXA==" saltValue="VvWED9iWNyy7fHEyztlJdQ==" spinCount="100000" sheet="1" objects="1" scenarios="1"/>
  <mergeCells count="2">
    <mergeCell ref="A1:M1"/>
    <mergeCell ref="A2:M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67FED-DBBB-4EC2-9736-149A6E39035D}">
  <sheetPr>
    <pageSetUpPr fitToPage="1"/>
  </sheetPr>
  <dimension ref="A1:R41"/>
  <sheetViews>
    <sheetView zoomScale="88" zoomScaleNormal="100" workbookViewId="0">
      <pane ySplit="3" topLeftCell="A4" activePane="bottomLeft" state="frozen"/>
      <selection activeCell="A3" sqref="A3"/>
      <selection pane="bottomLeft" activeCell="M42" sqref="A1:M42"/>
    </sheetView>
  </sheetViews>
  <sheetFormatPr defaultRowHeight="15" x14ac:dyDescent="0.25"/>
  <cols>
    <col min="1" max="1" width="8" customWidth="1"/>
    <col min="2" max="2" width="31.5703125" customWidth="1"/>
    <col min="3" max="3" width="7.42578125" style="1" customWidth="1"/>
    <col min="4" max="4" width="17" customWidth="1"/>
    <col min="5" max="5" width="13.85546875" style="1" customWidth="1"/>
    <col min="6" max="6" width="14.7109375" customWidth="1"/>
    <col min="7" max="7" width="1.5703125" customWidth="1"/>
    <col min="8" max="8" width="16.140625" customWidth="1"/>
    <col min="9" max="9" width="1.5703125" customWidth="1"/>
    <col min="10" max="10" width="15.140625" customWidth="1"/>
    <col min="11" max="11" width="1.5703125" customWidth="1"/>
    <col min="12" max="12" width="16.5703125" customWidth="1"/>
    <col min="13" max="13" width="14.5703125" customWidth="1"/>
    <col min="15" max="15" width="11.140625" bestFit="1" customWidth="1"/>
    <col min="17" max="17" width="12.7109375" bestFit="1" customWidth="1"/>
  </cols>
  <sheetData>
    <row r="1" spans="1:18" ht="18.75" x14ac:dyDescent="0.3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8" x14ac:dyDescent="0.25">
      <c r="A2" s="52" t="s">
        <v>173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8" s="2" customFormat="1" ht="25.5" x14ac:dyDescent="0.2">
      <c r="A3" s="31" t="s">
        <v>1</v>
      </c>
      <c r="B3" s="31" t="s">
        <v>2</v>
      </c>
      <c r="C3" s="31" t="s">
        <v>3</v>
      </c>
      <c r="D3" s="31" t="s">
        <v>4</v>
      </c>
      <c r="E3" s="31" t="s">
        <v>5</v>
      </c>
      <c r="F3" s="31" t="s">
        <v>6</v>
      </c>
      <c r="G3" s="31"/>
      <c r="H3" s="31" t="s">
        <v>7</v>
      </c>
      <c r="I3" s="31"/>
      <c r="J3" s="31" t="s">
        <v>8</v>
      </c>
      <c r="K3" s="31"/>
      <c r="L3" s="31" t="s">
        <v>9</v>
      </c>
      <c r="M3" s="31" t="s">
        <v>10</v>
      </c>
    </row>
    <row r="4" spans="1:18" x14ac:dyDescent="0.25">
      <c r="A4" s="3" t="s">
        <v>11</v>
      </c>
      <c r="B4" s="4" t="s">
        <v>12</v>
      </c>
      <c r="C4" s="5">
        <v>11000</v>
      </c>
      <c r="D4" s="6">
        <v>2624150.84</v>
      </c>
      <c r="E4" s="25">
        <v>-150529.17000000001</v>
      </c>
      <c r="F4" s="6">
        <f>D4+E4</f>
        <v>2473621.67</v>
      </c>
      <c r="G4" s="6"/>
      <c r="H4" s="6">
        <v>1823336.57</v>
      </c>
      <c r="I4" s="6">
        <v>1294005.8600000001</v>
      </c>
      <c r="J4" s="6">
        <v>345139.9</v>
      </c>
      <c r="K4" s="6"/>
      <c r="L4" s="7">
        <f>F4-(H4+J4)</f>
        <v>305145.19999999972</v>
      </c>
      <c r="M4" s="46">
        <f>L4/F4</f>
        <v>0.12335968903441881</v>
      </c>
      <c r="N4" s="7"/>
    </row>
    <row r="5" spans="1:18" x14ac:dyDescent="0.25">
      <c r="A5" s="8" t="s">
        <v>13</v>
      </c>
      <c r="B5" s="9" t="s">
        <v>14</v>
      </c>
      <c r="C5" s="5">
        <v>21000</v>
      </c>
      <c r="D5" s="6">
        <v>62713</v>
      </c>
      <c r="E5" s="25">
        <v>-407</v>
      </c>
      <c r="F5" s="6">
        <f>D5+E5</f>
        <v>62306</v>
      </c>
      <c r="G5" s="6"/>
      <c r="H5" s="6">
        <v>62713</v>
      </c>
      <c r="I5" s="6"/>
      <c r="J5" s="6">
        <v>0</v>
      </c>
      <c r="K5" s="6"/>
      <c r="L5" s="7">
        <v>0</v>
      </c>
      <c r="M5" s="46">
        <f t="shared" ref="M5:M34" si="0">L5/D5</f>
        <v>0</v>
      </c>
    </row>
    <row r="6" spans="1:18" x14ac:dyDescent="0.25">
      <c r="A6" s="10" t="s">
        <v>15</v>
      </c>
      <c r="B6" s="11" t="s">
        <v>16</v>
      </c>
      <c r="C6" s="12">
        <v>23000</v>
      </c>
      <c r="D6" s="13">
        <v>2200</v>
      </c>
      <c r="E6" s="25">
        <v>5551</v>
      </c>
      <c r="F6" s="14">
        <f>D6+E6</f>
        <v>7751</v>
      </c>
      <c r="G6" s="14"/>
      <c r="H6" s="14">
        <v>1044.48</v>
      </c>
      <c r="I6" s="14"/>
      <c r="J6" s="14">
        <v>404.38</v>
      </c>
      <c r="K6" s="14"/>
      <c r="L6" s="7">
        <f t="shared" ref="L6:L21" si="1">F6-(H6+J6)</f>
        <v>6302.1399999999994</v>
      </c>
      <c r="M6" s="46">
        <f>L6/F6</f>
        <v>0.8130744420074828</v>
      </c>
    </row>
    <row r="7" spans="1:18" x14ac:dyDescent="0.25">
      <c r="A7" s="10" t="s">
        <v>15</v>
      </c>
      <c r="B7" s="11" t="s">
        <v>17</v>
      </c>
      <c r="C7" s="12">
        <v>23005</v>
      </c>
      <c r="D7" s="13"/>
      <c r="E7" s="25">
        <v>0</v>
      </c>
      <c r="F7" s="14">
        <f t="shared" ref="F7:F34" si="2">D7+E7</f>
        <v>0</v>
      </c>
      <c r="G7" s="14"/>
      <c r="H7" s="14">
        <v>0</v>
      </c>
      <c r="I7" s="14"/>
      <c r="J7" s="14">
        <v>0</v>
      </c>
      <c r="K7" s="14"/>
      <c r="L7" s="7">
        <v>0</v>
      </c>
      <c r="M7" s="46" t="e">
        <f t="shared" si="0"/>
        <v>#DIV/0!</v>
      </c>
    </row>
    <row r="8" spans="1:18" x14ac:dyDescent="0.25">
      <c r="A8" s="10" t="s">
        <v>15</v>
      </c>
      <c r="B8" s="11" t="s">
        <v>18</v>
      </c>
      <c r="C8" s="12">
        <v>23008</v>
      </c>
      <c r="D8" s="13"/>
      <c r="E8" s="25">
        <v>0</v>
      </c>
      <c r="F8" s="14">
        <f t="shared" si="2"/>
        <v>0</v>
      </c>
      <c r="G8" s="14"/>
      <c r="H8" s="14">
        <v>146.47999999999999</v>
      </c>
      <c r="I8" s="14"/>
      <c r="J8" s="14">
        <v>468.59</v>
      </c>
      <c r="K8" s="14"/>
      <c r="L8" s="7">
        <f t="shared" si="1"/>
        <v>-615.06999999999994</v>
      </c>
      <c r="M8" s="46" t="e">
        <f t="shared" ref="M8:M16" si="3">L8/F8</f>
        <v>#DIV/0!</v>
      </c>
    </row>
    <row r="9" spans="1:18" x14ac:dyDescent="0.25">
      <c r="A9" s="10" t="s">
        <v>15</v>
      </c>
      <c r="B9" s="11" t="s">
        <v>203</v>
      </c>
      <c r="C9" s="12">
        <v>23009</v>
      </c>
      <c r="D9" s="13"/>
      <c r="E9" s="25">
        <v>0</v>
      </c>
      <c r="F9" s="14">
        <f t="shared" si="2"/>
        <v>0</v>
      </c>
      <c r="G9" s="14"/>
      <c r="H9" s="14">
        <v>245.95</v>
      </c>
      <c r="I9" s="14"/>
      <c r="J9" s="14">
        <v>108.16</v>
      </c>
      <c r="K9" s="14"/>
      <c r="L9" s="7">
        <f t="shared" si="1"/>
        <v>-354.11</v>
      </c>
      <c r="M9" s="46" t="e">
        <f t="shared" si="3"/>
        <v>#DIV/0!</v>
      </c>
    </row>
    <row r="10" spans="1:18" x14ac:dyDescent="0.25">
      <c r="A10" s="10" t="s">
        <v>15</v>
      </c>
      <c r="B10" s="11" t="s">
        <v>19</v>
      </c>
      <c r="C10" s="12">
        <v>23010</v>
      </c>
      <c r="D10" s="13"/>
      <c r="E10" s="25">
        <v>0</v>
      </c>
      <c r="F10" s="14">
        <f t="shared" si="2"/>
        <v>0</v>
      </c>
      <c r="G10" s="14"/>
      <c r="H10" s="14">
        <v>1363.86</v>
      </c>
      <c r="I10" s="14"/>
      <c r="J10" s="14">
        <v>0</v>
      </c>
      <c r="K10" s="14"/>
      <c r="L10" s="7">
        <f t="shared" si="1"/>
        <v>-1363.86</v>
      </c>
      <c r="M10" s="46" t="e">
        <f t="shared" si="3"/>
        <v>#DIV/0!</v>
      </c>
    </row>
    <row r="11" spans="1:18" x14ac:dyDescent="0.25">
      <c r="A11" s="10" t="s">
        <v>15</v>
      </c>
      <c r="B11" s="11" t="s">
        <v>201</v>
      </c>
      <c r="C11" s="12">
        <v>23013</v>
      </c>
      <c r="D11" s="13"/>
      <c r="E11" s="25">
        <v>0</v>
      </c>
      <c r="F11" s="14">
        <f t="shared" si="2"/>
        <v>0</v>
      </c>
      <c r="G11" s="14"/>
      <c r="H11" s="14">
        <v>75</v>
      </c>
      <c r="I11" s="14"/>
      <c r="J11" s="14">
        <v>150</v>
      </c>
      <c r="K11" s="14"/>
      <c r="L11" s="7">
        <f t="shared" si="1"/>
        <v>-225</v>
      </c>
      <c r="M11" s="46" t="e">
        <f t="shared" si="3"/>
        <v>#DIV/0!</v>
      </c>
    </row>
    <row r="12" spans="1:18" x14ac:dyDescent="0.25">
      <c r="A12" s="10" t="s">
        <v>15</v>
      </c>
      <c r="B12" s="11" t="s">
        <v>202</v>
      </c>
      <c r="C12" s="12">
        <v>23014</v>
      </c>
      <c r="D12" s="13"/>
      <c r="E12" s="25">
        <v>0</v>
      </c>
      <c r="F12" s="14">
        <f t="shared" si="2"/>
        <v>0</v>
      </c>
      <c r="G12" s="14"/>
      <c r="H12" s="14">
        <v>441.17</v>
      </c>
      <c r="I12" s="14"/>
      <c r="J12" s="14">
        <v>60.95</v>
      </c>
      <c r="K12" s="14"/>
      <c r="L12" s="7">
        <f t="shared" si="1"/>
        <v>-502.12</v>
      </c>
      <c r="M12" s="46" t="e">
        <f t="shared" si="3"/>
        <v>#DIV/0!</v>
      </c>
    </row>
    <row r="13" spans="1:18" x14ac:dyDescent="0.25">
      <c r="A13" s="8" t="s">
        <v>13</v>
      </c>
      <c r="B13" s="9" t="s">
        <v>20</v>
      </c>
      <c r="C13" s="5">
        <v>24101</v>
      </c>
      <c r="D13" s="6">
        <v>62842</v>
      </c>
      <c r="E13" s="25">
        <v>0</v>
      </c>
      <c r="F13" s="14">
        <f t="shared" si="2"/>
        <v>62842</v>
      </c>
      <c r="G13" s="6"/>
      <c r="H13" s="6">
        <v>47614.02</v>
      </c>
      <c r="I13" s="6"/>
      <c r="J13" s="6">
        <v>12287.31</v>
      </c>
      <c r="K13" s="6"/>
      <c r="L13" s="7">
        <f t="shared" si="1"/>
        <v>2940.6700000000055</v>
      </c>
      <c r="M13" s="46">
        <f t="shared" si="3"/>
        <v>4.6794659622545517E-2</v>
      </c>
    </row>
    <row r="14" spans="1:18" x14ac:dyDescent="0.25">
      <c r="A14" s="8" t="s">
        <v>13</v>
      </c>
      <c r="B14" s="9" t="s">
        <v>21</v>
      </c>
      <c r="C14" s="5">
        <v>24106</v>
      </c>
      <c r="D14" s="6">
        <v>92561.27</v>
      </c>
      <c r="E14" s="25">
        <v>0</v>
      </c>
      <c r="F14" s="14">
        <f t="shared" si="2"/>
        <v>92561.27</v>
      </c>
      <c r="G14" s="6"/>
      <c r="H14" s="6">
        <v>33514.910000000003</v>
      </c>
      <c r="I14" s="6"/>
      <c r="J14" s="6">
        <v>34778.36</v>
      </c>
      <c r="K14" s="6"/>
      <c r="L14" s="7">
        <f t="shared" si="1"/>
        <v>24268</v>
      </c>
      <c r="M14" s="46">
        <f t="shared" si="3"/>
        <v>0.26218309234521092</v>
      </c>
    </row>
    <row r="15" spans="1:18" x14ac:dyDescent="0.25">
      <c r="A15" s="8" t="s">
        <v>13</v>
      </c>
      <c r="B15" s="9" t="s">
        <v>22</v>
      </c>
      <c r="C15" s="5">
        <v>24154</v>
      </c>
      <c r="D15" s="6">
        <v>6260.14</v>
      </c>
      <c r="E15" s="25">
        <v>14742</v>
      </c>
      <c r="F15" s="14">
        <f t="shared" si="2"/>
        <v>21002.14</v>
      </c>
      <c r="G15" s="6"/>
      <c r="H15" s="6">
        <v>0</v>
      </c>
      <c r="I15" s="6"/>
      <c r="J15" s="6">
        <v>0</v>
      </c>
      <c r="K15" s="6"/>
      <c r="L15" s="7">
        <f t="shared" si="1"/>
        <v>21002.14</v>
      </c>
      <c r="M15" s="46">
        <f t="shared" si="3"/>
        <v>1</v>
      </c>
      <c r="R15" s="29"/>
    </row>
    <row r="16" spans="1:18" x14ac:dyDescent="0.25">
      <c r="A16" s="8" t="s">
        <v>13</v>
      </c>
      <c r="B16" s="9" t="s">
        <v>23</v>
      </c>
      <c r="C16" s="5">
        <v>24174</v>
      </c>
      <c r="D16" s="6">
        <v>7233</v>
      </c>
      <c r="E16" s="25">
        <v>0</v>
      </c>
      <c r="F16" s="14">
        <f t="shared" si="2"/>
        <v>7233</v>
      </c>
      <c r="G16" s="6"/>
      <c r="H16" s="6">
        <v>4468.32</v>
      </c>
      <c r="I16" s="6"/>
      <c r="J16" s="6">
        <v>62.03</v>
      </c>
      <c r="K16" s="6"/>
      <c r="L16" s="7">
        <f t="shared" si="1"/>
        <v>2702.6500000000005</v>
      </c>
      <c r="M16" s="46">
        <f t="shared" si="3"/>
        <v>0.37365546799391686</v>
      </c>
    </row>
    <row r="17" spans="1:17" x14ac:dyDescent="0.25">
      <c r="A17" s="8" t="s">
        <v>13</v>
      </c>
      <c r="B17" s="9" t="s">
        <v>24</v>
      </c>
      <c r="C17" s="5">
        <v>24176</v>
      </c>
      <c r="D17" s="6">
        <v>10300</v>
      </c>
      <c r="E17" s="25">
        <v>0</v>
      </c>
      <c r="F17" s="14">
        <f t="shared" si="2"/>
        <v>10300</v>
      </c>
      <c r="G17" s="6"/>
      <c r="H17" s="6">
        <v>9864.7199999999993</v>
      </c>
      <c r="I17" s="6"/>
      <c r="J17" s="6">
        <v>0</v>
      </c>
      <c r="K17" s="6"/>
      <c r="L17" s="7">
        <f t="shared" si="1"/>
        <v>435.28000000000065</v>
      </c>
      <c r="M17" s="46">
        <f t="shared" si="0"/>
        <v>4.2260194174757348E-2</v>
      </c>
    </row>
    <row r="18" spans="1:17" x14ac:dyDescent="0.25">
      <c r="A18" s="8" t="s">
        <v>13</v>
      </c>
      <c r="B18" s="9" t="s">
        <v>25</v>
      </c>
      <c r="C18" s="5">
        <v>24189</v>
      </c>
      <c r="D18" s="6">
        <v>20537</v>
      </c>
      <c r="E18" s="25">
        <v>-8829</v>
      </c>
      <c r="F18" s="14">
        <f t="shared" si="2"/>
        <v>11708</v>
      </c>
      <c r="G18" s="6"/>
      <c r="H18" s="6">
        <v>6625.53</v>
      </c>
      <c r="I18" s="6"/>
      <c r="J18" s="6">
        <v>3374.47</v>
      </c>
      <c r="K18" s="6"/>
      <c r="L18" s="7">
        <f t="shared" si="1"/>
        <v>1708</v>
      </c>
      <c r="M18" s="46">
        <f>L18/F18</f>
        <v>0.1458831568158524</v>
      </c>
    </row>
    <row r="19" spans="1:17" x14ac:dyDescent="0.25">
      <c r="A19" s="8" t="s">
        <v>13</v>
      </c>
      <c r="B19" s="9" t="s">
        <v>174</v>
      </c>
      <c r="C19" s="5">
        <v>24190</v>
      </c>
      <c r="D19" s="6">
        <v>52940</v>
      </c>
      <c r="E19" s="25">
        <v>0</v>
      </c>
      <c r="F19" s="14">
        <f t="shared" si="2"/>
        <v>52940</v>
      </c>
      <c r="G19" s="6"/>
      <c r="H19" s="6">
        <v>32275.64</v>
      </c>
      <c r="I19" s="6"/>
      <c r="J19" s="6">
        <v>0</v>
      </c>
      <c r="K19" s="6"/>
      <c r="L19" s="7">
        <f t="shared" si="1"/>
        <v>20664.36</v>
      </c>
      <c r="M19" s="46">
        <f t="shared" si="0"/>
        <v>0.39033547412164715</v>
      </c>
    </row>
    <row r="20" spans="1:17" x14ac:dyDescent="0.25">
      <c r="A20" s="8" t="s">
        <v>13</v>
      </c>
      <c r="B20" s="9" t="s">
        <v>167</v>
      </c>
      <c r="C20" s="5">
        <v>24308</v>
      </c>
      <c r="D20" s="6">
        <v>183361</v>
      </c>
      <c r="E20" s="25">
        <v>0</v>
      </c>
      <c r="F20" s="14">
        <f t="shared" si="2"/>
        <v>183361</v>
      </c>
      <c r="G20" s="6"/>
      <c r="H20" s="6">
        <v>56015</v>
      </c>
      <c r="I20" s="6"/>
      <c r="J20" s="6">
        <v>0</v>
      </c>
      <c r="K20" s="6"/>
      <c r="L20" s="7">
        <f t="shared" si="1"/>
        <v>127346</v>
      </c>
      <c r="M20" s="46">
        <f t="shared" si="0"/>
        <v>0.69450973762141355</v>
      </c>
    </row>
    <row r="21" spans="1:17" x14ac:dyDescent="0.25">
      <c r="A21" s="8" t="s">
        <v>13</v>
      </c>
      <c r="B21" s="9" t="s">
        <v>26</v>
      </c>
      <c r="C21" s="5">
        <v>24330</v>
      </c>
      <c r="D21" s="6">
        <v>420447</v>
      </c>
      <c r="E21" s="25">
        <v>0</v>
      </c>
      <c r="F21" s="14">
        <f t="shared" si="2"/>
        <v>420447</v>
      </c>
      <c r="G21" s="6"/>
      <c r="H21" s="6">
        <v>138642.43</v>
      </c>
      <c r="I21" s="6"/>
      <c r="J21" s="6">
        <v>12446.7</v>
      </c>
      <c r="K21" s="6"/>
      <c r="L21" s="7">
        <f t="shared" si="1"/>
        <v>269357.87</v>
      </c>
      <c r="M21" s="46">
        <f t="shared" si="0"/>
        <v>0.6406464310602763</v>
      </c>
    </row>
    <row r="22" spans="1:17" x14ac:dyDescent="0.25">
      <c r="A22" s="8" t="s">
        <v>13</v>
      </c>
      <c r="B22" s="9" t="s">
        <v>27</v>
      </c>
      <c r="C22" s="5">
        <v>24346</v>
      </c>
      <c r="D22" s="15">
        <v>9415</v>
      </c>
      <c r="E22" s="25">
        <v>0</v>
      </c>
      <c r="F22" s="14">
        <f t="shared" si="2"/>
        <v>9415</v>
      </c>
      <c r="G22" s="15"/>
      <c r="H22" s="15">
        <v>1587.6</v>
      </c>
      <c r="I22" s="15"/>
      <c r="J22" s="15">
        <v>0</v>
      </c>
      <c r="K22" s="15"/>
      <c r="L22" s="7">
        <f t="shared" ref="L22:L28" si="4">D22-(H22+J22)</f>
        <v>7827.4</v>
      </c>
      <c r="M22" s="46">
        <f t="shared" si="0"/>
        <v>0.8313754646840148</v>
      </c>
    </row>
    <row r="23" spans="1:17" x14ac:dyDescent="0.25">
      <c r="A23" s="8" t="s">
        <v>13</v>
      </c>
      <c r="B23" s="9" t="s">
        <v>27</v>
      </c>
      <c r="C23" s="5">
        <v>24349</v>
      </c>
      <c r="D23" s="6">
        <v>805</v>
      </c>
      <c r="E23" s="25">
        <v>0</v>
      </c>
      <c r="F23" s="14">
        <f t="shared" si="2"/>
        <v>805</v>
      </c>
      <c r="G23" s="6"/>
      <c r="H23" s="6">
        <v>0</v>
      </c>
      <c r="I23" s="6"/>
      <c r="J23" s="6">
        <v>0</v>
      </c>
      <c r="K23" s="6"/>
      <c r="L23" s="7">
        <f t="shared" ref="L23:L27" si="5">F23-(H23+J23)</f>
        <v>805</v>
      </c>
      <c r="M23" s="46">
        <f t="shared" si="0"/>
        <v>1</v>
      </c>
    </row>
    <row r="24" spans="1:17" x14ac:dyDescent="0.25">
      <c r="A24" s="3" t="s">
        <v>11</v>
      </c>
      <c r="B24" s="4" t="s">
        <v>28</v>
      </c>
      <c r="C24" s="5">
        <v>25153</v>
      </c>
      <c r="D24" s="6">
        <v>16255.36</v>
      </c>
      <c r="E24" s="25">
        <v>4368.6400000000003</v>
      </c>
      <c r="F24" s="14">
        <f t="shared" si="2"/>
        <v>20624</v>
      </c>
      <c r="G24" s="6"/>
      <c r="H24" s="6">
        <v>358.09</v>
      </c>
      <c r="I24" s="6"/>
      <c r="J24" s="6">
        <v>0</v>
      </c>
      <c r="K24" s="6"/>
      <c r="L24" s="7">
        <f t="shared" si="5"/>
        <v>20265.91</v>
      </c>
      <c r="M24" s="46">
        <f>L24/F24</f>
        <v>0.98263721877424359</v>
      </c>
    </row>
    <row r="25" spans="1:17" x14ac:dyDescent="0.25">
      <c r="A25" s="3" t="s">
        <v>11</v>
      </c>
      <c r="B25" s="4" t="s">
        <v>382</v>
      </c>
      <c r="C25" s="5">
        <v>26204</v>
      </c>
      <c r="D25" s="6">
        <v>51881</v>
      </c>
      <c r="E25" s="25"/>
      <c r="F25" s="14">
        <f>D25+E25</f>
        <v>51881</v>
      </c>
      <c r="G25" s="6"/>
      <c r="H25" s="6"/>
      <c r="I25" s="6"/>
      <c r="J25" s="6"/>
      <c r="K25" s="6"/>
      <c r="L25" s="7">
        <f t="shared" si="5"/>
        <v>51881</v>
      </c>
      <c r="M25" s="46">
        <f>L25/F25</f>
        <v>1</v>
      </c>
    </row>
    <row r="26" spans="1:17" x14ac:dyDescent="0.25">
      <c r="A26" s="8" t="s">
        <v>13</v>
      </c>
      <c r="B26" s="9" t="s">
        <v>29</v>
      </c>
      <c r="C26" s="5">
        <v>27107</v>
      </c>
      <c r="D26" s="6">
        <v>2679</v>
      </c>
      <c r="E26" s="25">
        <v>0</v>
      </c>
      <c r="F26" s="14">
        <f t="shared" si="2"/>
        <v>2679</v>
      </c>
      <c r="G26" s="6"/>
      <c r="H26" s="6">
        <v>0</v>
      </c>
      <c r="I26" s="6"/>
      <c r="J26" s="6">
        <v>0</v>
      </c>
      <c r="K26" s="6"/>
      <c r="L26" s="7">
        <f t="shared" si="5"/>
        <v>2679</v>
      </c>
      <c r="M26" s="46">
        <f t="shared" si="0"/>
        <v>1</v>
      </c>
    </row>
    <row r="27" spans="1:17" x14ac:dyDescent="0.25">
      <c r="A27" s="8" t="s">
        <v>13</v>
      </c>
      <c r="B27" s="9" t="s">
        <v>175</v>
      </c>
      <c r="C27" s="5">
        <v>27109</v>
      </c>
      <c r="D27" s="6">
        <v>2857.16</v>
      </c>
      <c r="E27" s="25">
        <v>0</v>
      </c>
      <c r="F27" s="14">
        <f t="shared" si="2"/>
        <v>2857.16</v>
      </c>
      <c r="G27" s="6"/>
      <c r="H27" s="6">
        <v>1478.19</v>
      </c>
      <c r="I27" s="6"/>
      <c r="J27" s="6">
        <v>0</v>
      </c>
      <c r="K27" s="6"/>
      <c r="L27" s="7">
        <f t="shared" si="5"/>
        <v>1378.9699999999998</v>
      </c>
      <c r="M27" s="46">
        <f t="shared" si="0"/>
        <v>0.48263660418037485</v>
      </c>
    </row>
    <row r="28" spans="1:17" x14ac:dyDescent="0.25">
      <c r="A28" s="8" t="s">
        <v>13</v>
      </c>
      <c r="B28" s="9" t="s">
        <v>30</v>
      </c>
      <c r="C28" s="5">
        <v>27407</v>
      </c>
      <c r="D28" s="15">
        <v>100533</v>
      </c>
      <c r="E28" s="25">
        <v>0</v>
      </c>
      <c r="F28" s="14">
        <f t="shared" si="2"/>
        <v>100533</v>
      </c>
      <c r="G28" s="15"/>
      <c r="H28" s="15">
        <v>27394.83</v>
      </c>
      <c r="I28" s="15"/>
      <c r="J28" s="15">
        <v>52555.06</v>
      </c>
      <c r="K28" s="15"/>
      <c r="L28" s="7">
        <f t="shared" si="4"/>
        <v>20583.11</v>
      </c>
      <c r="M28" s="46">
        <f t="shared" si="0"/>
        <v>0.20473983667054599</v>
      </c>
    </row>
    <row r="29" spans="1:17" x14ac:dyDescent="0.25">
      <c r="A29" s="8" t="s">
        <v>13</v>
      </c>
      <c r="B29" s="9" t="s">
        <v>31</v>
      </c>
      <c r="C29" s="5">
        <v>27502</v>
      </c>
      <c r="D29" s="15">
        <v>98385.5</v>
      </c>
      <c r="E29" s="25">
        <v>451</v>
      </c>
      <c r="F29" s="14">
        <f t="shared" si="2"/>
        <v>98836.5</v>
      </c>
      <c r="G29" s="15"/>
      <c r="H29" s="15">
        <v>97997</v>
      </c>
      <c r="I29" s="15"/>
      <c r="J29" s="15">
        <v>835</v>
      </c>
      <c r="K29" s="15"/>
      <c r="L29" s="7">
        <f t="shared" ref="L29:L32" si="6">F29-(H29+J29)</f>
        <v>4.5</v>
      </c>
      <c r="M29" s="46">
        <f t="shared" si="0"/>
        <v>4.5738447230537023E-5</v>
      </c>
    </row>
    <row r="30" spans="1:17" x14ac:dyDescent="0.25">
      <c r="A30" s="8" t="s">
        <v>13</v>
      </c>
      <c r="B30" s="9" t="s">
        <v>176</v>
      </c>
      <c r="C30" s="5">
        <v>27552</v>
      </c>
      <c r="D30" s="15">
        <v>200000</v>
      </c>
      <c r="E30" s="25">
        <v>0</v>
      </c>
      <c r="F30" s="14">
        <f t="shared" si="2"/>
        <v>200000</v>
      </c>
      <c r="G30" s="15"/>
      <c r="H30" s="15">
        <v>105645.44</v>
      </c>
      <c r="I30" s="15"/>
      <c r="J30" s="15">
        <v>13789.73</v>
      </c>
      <c r="K30" s="15"/>
      <c r="L30" s="7">
        <f t="shared" si="6"/>
        <v>80564.83</v>
      </c>
      <c r="M30" s="46">
        <f t="shared" si="0"/>
        <v>0.40282414999999999</v>
      </c>
    </row>
    <row r="31" spans="1:17" x14ac:dyDescent="0.25">
      <c r="A31" s="8" t="s">
        <v>13</v>
      </c>
      <c r="B31" s="9" t="s">
        <v>383</v>
      </c>
      <c r="C31" s="5">
        <v>27583</v>
      </c>
      <c r="D31" s="15">
        <v>25000</v>
      </c>
      <c r="E31" s="25"/>
      <c r="F31" s="14">
        <f>D31+E31</f>
        <v>25000</v>
      </c>
      <c r="G31" s="15"/>
      <c r="H31" s="15"/>
      <c r="I31" s="15"/>
      <c r="J31" s="15">
        <v>8508.9599999999991</v>
      </c>
      <c r="K31" s="15"/>
      <c r="L31" s="7">
        <f t="shared" si="6"/>
        <v>16491.04</v>
      </c>
      <c r="M31" s="46">
        <f t="shared" si="0"/>
        <v>0.65964160000000005</v>
      </c>
    </row>
    <row r="32" spans="1:17" x14ac:dyDescent="0.25">
      <c r="A32" s="8" t="s">
        <v>13</v>
      </c>
      <c r="B32" s="9" t="s">
        <v>32</v>
      </c>
      <c r="C32" s="5">
        <v>31200</v>
      </c>
      <c r="D32" s="15">
        <v>0</v>
      </c>
      <c r="E32" s="26">
        <v>137429</v>
      </c>
      <c r="F32" s="14">
        <f t="shared" si="2"/>
        <v>137429</v>
      </c>
      <c r="G32" s="15"/>
      <c r="H32" s="15">
        <v>114524.2</v>
      </c>
      <c r="I32" s="15"/>
      <c r="J32" s="15">
        <v>22904.799999999999</v>
      </c>
      <c r="K32" s="15"/>
      <c r="L32" s="7">
        <f t="shared" si="6"/>
        <v>0</v>
      </c>
      <c r="M32" s="46">
        <f>L32/F32</f>
        <v>0</v>
      </c>
      <c r="O32" s="7"/>
      <c r="Q32" s="7"/>
    </row>
    <row r="33" spans="1:17" x14ac:dyDescent="0.25">
      <c r="A33" s="3" t="s">
        <v>11</v>
      </c>
      <c r="B33" s="4" t="s">
        <v>33</v>
      </c>
      <c r="C33" s="5">
        <v>31600</v>
      </c>
      <c r="D33" s="16">
        <v>26560.44</v>
      </c>
      <c r="E33" s="27">
        <v>10979.56</v>
      </c>
      <c r="F33" s="14">
        <f t="shared" si="2"/>
        <v>37540</v>
      </c>
      <c r="G33" s="16"/>
      <c r="H33" s="16">
        <v>10922.41</v>
      </c>
      <c r="I33" s="16"/>
      <c r="J33" s="16">
        <v>0</v>
      </c>
      <c r="K33" s="16"/>
      <c r="L33" s="7">
        <f>F33-(H33+J33)</f>
        <v>26617.59</v>
      </c>
      <c r="M33" s="46">
        <f>L33/F33</f>
        <v>0.70904608417687798</v>
      </c>
      <c r="Q33" s="7"/>
    </row>
    <row r="34" spans="1:17" x14ac:dyDescent="0.25">
      <c r="A34" s="8" t="s">
        <v>13</v>
      </c>
      <c r="B34" s="9" t="s">
        <v>34</v>
      </c>
      <c r="C34" s="5">
        <v>31703</v>
      </c>
      <c r="D34" s="6">
        <v>30215</v>
      </c>
      <c r="E34" s="25">
        <v>0</v>
      </c>
      <c r="F34" s="14">
        <f t="shared" si="2"/>
        <v>30215</v>
      </c>
      <c r="G34" s="6"/>
      <c r="H34" s="6">
        <v>0</v>
      </c>
      <c r="I34" s="6"/>
      <c r="J34" s="6">
        <v>0</v>
      </c>
      <c r="K34" s="6"/>
      <c r="L34" s="7">
        <f>F34-(H34+J34)</f>
        <v>30215</v>
      </c>
      <c r="M34" s="46">
        <f t="shared" si="0"/>
        <v>1</v>
      </c>
    </row>
    <row r="35" spans="1:17" x14ac:dyDescent="0.25">
      <c r="M35" s="47"/>
    </row>
    <row r="36" spans="1:17" x14ac:dyDescent="0.25">
      <c r="D36" s="15"/>
      <c r="E36" s="26"/>
      <c r="F36" s="15"/>
      <c r="G36" s="6"/>
      <c r="H36" s="15"/>
      <c r="I36" s="6"/>
      <c r="J36" s="15"/>
      <c r="K36" s="6"/>
      <c r="L36" s="15"/>
      <c r="M36" s="47"/>
    </row>
    <row r="37" spans="1:17" ht="15.75" thickBot="1" x14ac:dyDescent="0.3">
      <c r="B37" s="3" t="s">
        <v>35</v>
      </c>
      <c r="D37" s="17">
        <f>SUM(D4:D34)</f>
        <v>4110131.71</v>
      </c>
      <c r="E37" s="26">
        <f>SUM(E4:E34)</f>
        <v>13756.03</v>
      </c>
      <c r="F37" s="17">
        <f>SUM(F4:F34)</f>
        <v>4123887.74</v>
      </c>
      <c r="G37" s="6"/>
      <c r="H37" s="17">
        <f>SUBTOTAL(9,H4:H34)</f>
        <v>2578294.8400000003</v>
      </c>
      <c r="I37" s="6"/>
      <c r="J37" s="17">
        <f>SUM(J4:J36)</f>
        <v>507874.4</v>
      </c>
      <c r="K37" s="6"/>
      <c r="L37" s="17">
        <f>SUM(L4:L36)</f>
        <v>1038125.4999999998</v>
      </c>
      <c r="M37" s="48">
        <f>L37/F37</f>
        <v>0.25173466530880872</v>
      </c>
    </row>
    <row r="38" spans="1:17" ht="15.75" thickTop="1" x14ac:dyDescent="0.25">
      <c r="D38" s="7"/>
      <c r="H38" s="7"/>
      <c r="J38" s="7"/>
      <c r="L38" s="7"/>
    </row>
    <row r="39" spans="1:17" x14ac:dyDescent="0.25">
      <c r="B39" s="18" t="s">
        <v>36</v>
      </c>
      <c r="C39" s="19"/>
      <c r="D39" s="18"/>
      <c r="E39" s="19"/>
      <c r="F39" s="18"/>
      <c r="G39" s="18"/>
      <c r="H39" s="18"/>
      <c r="I39" s="18"/>
    </row>
    <row r="40" spans="1:17" x14ac:dyDescent="0.25">
      <c r="B40" s="20" t="s">
        <v>37</v>
      </c>
      <c r="C40" s="21"/>
      <c r="D40" s="20"/>
      <c r="E40" s="19"/>
      <c r="F40" s="45"/>
      <c r="G40" s="18"/>
      <c r="H40" s="18"/>
      <c r="I40" s="18"/>
    </row>
    <row r="41" spans="1:17" x14ac:dyDescent="0.25">
      <c r="B41" s="22" t="s">
        <v>38</v>
      </c>
      <c r="C41" s="19"/>
      <c r="D41" s="18"/>
      <c r="E41" s="19"/>
      <c r="F41" s="18"/>
      <c r="G41" s="18"/>
      <c r="H41" s="18"/>
      <c r="I41" s="18"/>
    </row>
  </sheetData>
  <mergeCells count="2">
    <mergeCell ref="A1:M1"/>
    <mergeCell ref="A2:M2"/>
  </mergeCells>
  <pageMargins left="0.7" right="0.7" top="0.75" bottom="0.75" header="0.3" footer="0.3"/>
  <pageSetup scale="76" orientation="landscape" r:id="rId1"/>
  <headerFooter>
    <oddHeader>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8F427-BB56-49BD-AF30-D20E66EF57F8}">
  <sheetPr filterMode="1"/>
  <dimension ref="A1:I368"/>
  <sheetViews>
    <sheetView zoomScaleNormal="100" workbookViewId="0">
      <selection activeCell="F368" sqref="F368"/>
    </sheetView>
  </sheetViews>
  <sheetFormatPr defaultRowHeight="15" x14ac:dyDescent="0.25"/>
  <cols>
    <col min="1" max="1" width="45.5703125" customWidth="1"/>
    <col min="2" max="2" width="38" customWidth="1"/>
    <col min="3" max="3" width="45.28515625" customWidth="1"/>
    <col min="4" max="4" width="24.140625" customWidth="1"/>
    <col min="5" max="5" width="12.7109375" bestFit="1" customWidth="1"/>
    <col min="6" max="6" width="14" bestFit="1" customWidth="1"/>
    <col min="7" max="7" width="12.5703125" bestFit="1" customWidth="1"/>
    <col min="8" max="8" width="13.140625" bestFit="1" customWidth="1"/>
    <col min="9" max="9" width="15" bestFit="1" customWidth="1"/>
  </cols>
  <sheetData>
    <row r="1" spans="1:9" s="38" customFormat="1" x14ac:dyDescent="0.25">
      <c r="A1" s="38" t="s">
        <v>197</v>
      </c>
      <c r="B1" s="38" t="s">
        <v>198</v>
      </c>
      <c r="C1" s="38" t="s">
        <v>199</v>
      </c>
      <c r="D1" s="38" t="s">
        <v>39</v>
      </c>
      <c r="E1" s="38" t="s">
        <v>83</v>
      </c>
      <c r="F1" s="38" t="s">
        <v>84</v>
      </c>
      <c r="G1" s="38" t="s">
        <v>85</v>
      </c>
      <c r="H1" s="38" t="s">
        <v>40</v>
      </c>
      <c r="I1" s="38" t="s">
        <v>86</v>
      </c>
    </row>
    <row r="2" spans="1:9" hidden="1" x14ac:dyDescent="0.25">
      <c r="A2" t="s">
        <v>87</v>
      </c>
      <c r="B2" t="s">
        <v>88</v>
      </c>
      <c r="C2" t="s">
        <v>89</v>
      </c>
      <c r="D2" s="28">
        <v>0</v>
      </c>
      <c r="E2" s="28">
        <v>0</v>
      </c>
      <c r="F2" s="28">
        <v>0</v>
      </c>
      <c r="G2" s="28">
        <v>360</v>
      </c>
      <c r="H2" s="28">
        <v>0</v>
      </c>
      <c r="I2" s="28">
        <v>-360</v>
      </c>
    </row>
    <row r="3" spans="1:9" x14ac:dyDescent="0.25">
      <c r="A3" t="s">
        <v>87</v>
      </c>
      <c r="B3" t="s">
        <v>88</v>
      </c>
      <c r="C3" t="s">
        <v>89</v>
      </c>
      <c r="D3" s="28">
        <v>521171</v>
      </c>
      <c r="E3" s="28">
        <v>521171</v>
      </c>
      <c r="F3" s="28">
        <v>42819.62</v>
      </c>
      <c r="G3" s="28">
        <v>474862.28</v>
      </c>
      <c r="H3" s="28">
        <v>64229.24</v>
      </c>
      <c r="I3" s="28">
        <v>-17920.52</v>
      </c>
    </row>
    <row r="4" spans="1:9" hidden="1" x14ac:dyDescent="0.25">
      <c r="A4" t="s">
        <v>87</v>
      </c>
      <c r="B4" t="s">
        <v>88</v>
      </c>
      <c r="C4" t="s">
        <v>89</v>
      </c>
      <c r="D4" s="28">
        <v>600</v>
      </c>
      <c r="E4" s="28">
        <v>600</v>
      </c>
      <c r="F4" s="28">
        <v>0</v>
      </c>
      <c r="G4" s="28">
        <v>0</v>
      </c>
      <c r="H4" s="28">
        <v>0</v>
      </c>
      <c r="I4" s="28">
        <v>600</v>
      </c>
    </row>
    <row r="5" spans="1:9" x14ac:dyDescent="0.25">
      <c r="A5" t="s">
        <v>87</v>
      </c>
      <c r="B5" t="s">
        <v>88</v>
      </c>
      <c r="C5" t="s">
        <v>89</v>
      </c>
      <c r="D5" s="28">
        <v>142986</v>
      </c>
      <c r="E5" s="28">
        <v>142986</v>
      </c>
      <c r="F5" s="28">
        <v>12861.68</v>
      </c>
      <c r="G5" s="28">
        <v>135047.63</v>
      </c>
      <c r="H5" s="28">
        <v>19292.37</v>
      </c>
      <c r="I5" s="28">
        <v>-11354</v>
      </c>
    </row>
    <row r="6" spans="1:9" x14ac:dyDescent="0.25">
      <c r="A6" t="s">
        <v>87</v>
      </c>
      <c r="B6" t="s">
        <v>88</v>
      </c>
      <c r="C6" t="s">
        <v>89</v>
      </c>
      <c r="D6" s="28">
        <v>78358</v>
      </c>
      <c r="E6" s="28">
        <v>78358</v>
      </c>
      <c r="F6" s="28">
        <v>6668.18</v>
      </c>
      <c r="G6" s="28">
        <v>70015.89</v>
      </c>
      <c r="H6" s="28">
        <v>10002.11</v>
      </c>
      <c r="I6" s="28">
        <v>-1660</v>
      </c>
    </row>
    <row r="7" spans="1:9" x14ac:dyDescent="0.25">
      <c r="A7" t="s">
        <v>87</v>
      </c>
      <c r="B7" t="s">
        <v>88</v>
      </c>
      <c r="C7" t="s">
        <v>89</v>
      </c>
      <c r="D7" s="28">
        <v>78340</v>
      </c>
      <c r="E7" s="28">
        <v>78340</v>
      </c>
      <c r="F7" s="28">
        <v>5550.84</v>
      </c>
      <c r="G7" s="28">
        <v>58283.82</v>
      </c>
      <c r="H7" s="28">
        <v>8326.18</v>
      </c>
      <c r="I7" s="28">
        <v>11730</v>
      </c>
    </row>
    <row r="8" spans="1:9" x14ac:dyDescent="0.25">
      <c r="A8" t="s">
        <v>87</v>
      </c>
      <c r="B8" t="s">
        <v>88</v>
      </c>
      <c r="C8" t="s">
        <v>89</v>
      </c>
      <c r="D8" s="28">
        <v>25000</v>
      </c>
      <c r="E8" s="28">
        <v>25000</v>
      </c>
      <c r="F8" s="28">
        <v>1831.84</v>
      </c>
      <c r="G8" s="28">
        <v>19234.32</v>
      </c>
      <c r="H8" s="28">
        <v>2747.68</v>
      </c>
      <c r="I8" s="28">
        <v>3018</v>
      </c>
    </row>
    <row r="9" spans="1:9" x14ac:dyDescent="0.25">
      <c r="A9" t="s">
        <v>87</v>
      </c>
      <c r="B9" t="s">
        <v>88</v>
      </c>
      <c r="C9" t="s">
        <v>90</v>
      </c>
      <c r="D9" s="28">
        <v>5000</v>
      </c>
      <c r="E9" s="28">
        <v>5000</v>
      </c>
      <c r="F9" s="28">
        <v>649.1</v>
      </c>
      <c r="G9" s="28">
        <v>10065.19</v>
      </c>
      <c r="H9" s="28">
        <v>434.81</v>
      </c>
      <c r="I9" s="28">
        <v>-5500</v>
      </c>
    </row>
    <row r="10" spans="1:9" x14ac:dyDescent="0.25">
      <c r="A10" t="s">
        <v>87</v>
      </c>
      <c r="B10" t="s">
        <v>88</v>
      </c>
      <c r="C10" t="s">
        <v>90</v>
      </c>
      <c r="D10" s="28">
        <v>1500</v>
      </c>
      <c r="E10" s="28">
        <v>1500</v>
      </c>
      <c r="F10" s="28">
        <v>130.41999999999999</v>
      </c>
      <c r="G10" s="28">
        <v>1369.41</v>
      </c>
      <c r="H10" s="28">
        <v>130.47999999999999</v>
      </c>
      <c r="I10" s="28">
        <v>0.11</v>
      </c>
    </row>
    <row r="11" spans="1:9" hidden="1" x14ac:dyDescent="0.25">
      <c r="A11" t="s">
        <v>87</v>
      </c>
      <c r="B11" t="s">
        <v>88</v>
      </c>
      <c r="C11" t="s">
        <v>90</v>
      </c>
      <c r="D11" s="28">
        <v>0</v>
      </c>
      <c r="E11" s="28">
        <v>0</v>
      </c>
      <c r="F11" s="28">
        <v>0</v>
      </c>
      <c r="G11" s="28">
        <v>1258.68</v>
      </c>
      <c r="H11" s="28">
        <v>0</v>
      </c>
      <c r="I11" s="28">
        <v>-1258.68</v>
      </c>
    </row>
    <row r="12" spans="1:9" x14ac:dyDescent="0.25">
      <c r="A12" t="s">
        <v>87</v>
      </c>
      <c r="B12" t="s">
        <v>88</v>
      </c>
      <c r="C12" t="s">
        <v>90</v>
      </c>
      <c r="D12" s="28">
        <v>1500</v>
      </c>
      <c r="E12" s="28">
        <v>1500</v>
      </c>
      <c r="F12" s="28">
        <v>130.44</v>
      </c>
      <c r="G12" s="28">
        <v>1369.62</v>
      </c>
      <c r="H12" s="28">
        <v>130.49</v>
      </c>
      <c r="I12" s="28">
        <v>-0.11</v>
      </c>
    </row>
    <row r="13" spans="1:9" x14ac:dyDescent="0.25">
      <c r="A13" t="s">
        <v>87</v>
      </c>
      <c r="B13" t="s">
        <v>88</v>
      </c>
      <c r="C13" t="s">
        <v>91</v>
      </c>
      <c r="D13" s="28">
        <v>131481</v>
      </c>
      <c r="E13" s="28">
        <v>131481</v>
      </c>
      <c r="F13" s="28">
        <v>7889.57</v>
      </c>
      <c r="G13" s="28">
        <v>88014.37</v>
      </c>
      <c r="H13" s="28">
        <v>11736.53</v>
      </c>
      <c r="I13" s="28">
        <v>31730.1</v>
      </c>
    </row>
    <row r="14" spans="1:9" x14ac:dyDescent="0.25">
      <c r="A14" t="s">
        <v>87</v>
      </c>
      <c r="B14" t="s">
        <v>88</v>
      </c>
      <c r="C14" t="s">
        <v>91</v>
      </c>
      <c r="D14" s="28">
        <v>25324</v>
      </c>
      <c r="E14" s="28">
        <v>25324</v>
      </c>
      <c r="F14" s="28">
        <v>2358.0700000000002</v>
      </c>
      <c r="G14" s="28">
        <v>24782.54</v>
      </c>
      <c r="H14" s="28">
        <v>3525.24</v>
      </c>
      <c r="I14" s="28">
        <v>-2983.78</v>
      </c>
    </row>
    <row r="15" spans="1:9" x14ac:dyDescent="0.25">
      <c r="A15" t="s">
        <v>87</v>
      </c>
      <c r="B15" t="s">
        <v>88</v>
      </c>
      <c r="C15" t="s">
        <v>91</v>
      </c>
      <c r="D15" s="28">
        <v>14105</v>
      </c>
      <c r="E15" s="28">
        <v>14105</v>
      </c>
      <c r="F15" s="28">
        <v>1210.26</v>
      </c>
      <c r="G15" s="28">
        <v>12707.73</v>
      </c>
      <c r="H15" s="28">
        <v>1815.37</v>
      </c>
      <c r="I15" s="28">
        <v>-418.1</v>
      </c>
    </row>
    <row r="16" spans="1:9" x14ac:dyDescent="0.25">
      <c r="A16" t="s">
        <v>87</v>
      </c>
      <c r="B16" t="s">
        <v>88</v>
      </c>
      <c r="C16" t="s">
        <v>91</v>
      </c>
      <c r="D16" s="28">
        <v>13335</v>
      </c>
      <c r="E16" s="28">
        <v>13335</v>
      </c>
      <c r="F16" s="28">
        <v>1007.48</v>
      </c>
      <c r="G16" s="28">
        <v>10578.54</v>
      </c>
      <c r="H16" s="28">
        <v>1511.2</v>
      </c>
      <c r="I16" s="28">
        <v>1245.26</v>
      </c>
    </row>
    <row r="17" spans="1:9" hidden="1" x14ac:dyDescent="0.25">
      <c r="A17" t="s">
        <v>87</v>
      </c>
      <c r="B17" t="s">
        <v>88</v>
      </c>
      <c r="C17" t="s">
        <v>91</v>
      </c>
      <c r="D17" s="28">
        <v>1555</v>
      </c>
      <c r="E17" s="28">
        <v>1555</v>
      </c>
      <c r="F17" s="28">
        <v>0</v>
      </c>
      <c r="G17" s="28">
        <v>0</v>
      </c>
      <c r="H17" s="28">
        <v>0</v>
      </c>
      <c r="I17" s="28">
        <v>1555</v>
      </c>
    </row>
    <row r="18" spans="1:9" hidden="1" x14ac:dyDescent="0.25">
      <c r="A18" t="s">
        <v>87</v>
      </c>
      <c r="B18" t="s">
        <v>88</v>
      </c>
      <c r="C18" t="s">
        <v>91</v>
      </c>
      <c r="D18" s="28">
        <v>4821</v>
      </c>
      <c r="E18" s="28">
        <v>4821</v>
      </c>
      <c r="F18" s="28">
        <v>0</v>
      </c>
      <c r="G18" s="28">
        <v>0</v>
      </c>
      <c r="H18" s="28">
        <v>0</v>
      </c>
      <c r="I18" s="28">
        <v>4821</v>
      </c>
    </row>
    <row r="19" spans="1:9" hidden="1" x14ac:dyDescent="0.25">
      <c r="A19" t="s">
        <v>87</v>
      </c>
      <c r="B19" t="s">
        <v>88</v>
      </c>
      <c r="C19" t="s">
        <v>91</v>
      </c>
      <c r="D19" s="28">
        <v>1127</v>
      </c>
      <c r="E19" s="28">
        <v>1127</v>
      </c>
      <c r="F19" s="28">
        <v>0</v>
      </c>
      <c r="G19" s="28">
        <v>0</v>
      </c>
      <c r="H19" s="28">
        <v>0</v>
      </c>
      <c r="I19" s="28">
        <v>1127</v>
      </c>
    </row>
    <row r="20" spans="1:9" hidden="1" x14ac:dyDescent="0.25">
      <c r="A20" t="s">
        <v>87</v>
      </c>
      <c r="B20" t="s">
        <v>88</v>
      </c>
      <c r="C20" t="s">
        <v>91</v>
      </c>
      <c r="D20" s="28">
        <v>13458</v>
      </c>
      <c r="E20" s="28">
        <v>13458</v>
      </c>
      <c r="F20" s="28">
        <v>0</v>
      </c>
      <c r="G20" s="28">
        <v>0</v>
      </c>
      <c r="H20" s="28">
        <v>0</v>
      </c>
      <c r="I20" s="28">
        <v>13458</v>
      </c>
    </row>
    <row r="21" spans="1:9" hidden="1" x14ac:dyDescent="0.25">
      <c r="A21" t="s">
        <v>87</v>
      </c>
      <c r="B21" t="s">
        <v>88</v>
      </c>
      <c r="C21" t="s">
        <v>91</v>
      </c>
      <c r="D21" s="28">
        <v>61</v>
      </c>
      <c r="E21" s="28">
        <v>61</v>
      </c>
      <c r="F21" s="28">
        <v>0</v>
      </c>
      <c r="G21" s="28">
        <v>0</v>
      </c>
      <c r="H21" s="28">
        <v>0</v>
      </c>
      <c r="I21" s="28">
        <v>61</v>
      </c>
    </row>
    <row r="22" spans="1:9" hidden="1" x14ac:dyDescent="0.25">
      <c r="A22" t="s">
        <v>87</v>
      </c>
      <c r="B22" t="s">
        <v>88</v>
      </c>
      <c r="C22" t="s">
        <v>91</v>
      </c>
      <c r="D22" s="28">
        <v>594</v>
      </c>
      <c r="E22" s="28">
        <v>594</v>
      </c>
      <c r="F22" s="28">
        <v>0</v>
      </c>
      <c r="G22" s="28">
        <v>0</v>
      </c>
      <c r="H22" s="28">
        <v>0</v>
      </c>
      <c r="I22" s="28">
        <v>594</v>
      </c>
    </row>
    <row r="23" spans="1:9" hidden="1" x14ac:dyDescent="0.25">
      <c r="A23" t="s">
        <v>87</v>
      </c>
      <c r="B23" t="s">
        <v>88</v>
      </c>
      <c r="C23" t="s">
        <v>91</v>
      </c>
      <c r="D23" s="28">
        <v>98</v>
      </c>
      <c r="E23" s="28">
        <v>98</v>
      </c>
      <c r="F23" s="28">
        <v>0</v>
      </c>
      <c r="G23" s="28">
        <v>0</v>
      </c>
      <c r="H23" s="28">
        <v>0</v>
      </c>
      <c r="I23" s="28">
        <v>98</v>
      </c>
    </row>
    <row r="24" spans="1:9" x14ac:dyDescent="0.25">
      <c r="A24" t="s">
        <v>87</v>
      </c>
      <c r="B24" t="s">
        <v>88</v>
      </c>
      <c r="C24" t="s">
        <v>91</v>
      </c>
      <c r="D24" s="28">
        <v>7</v>
      </c>
      <c r="E24" s="28">
        <v>7</v>
      </c>
      <c r="F24" s="28">
        <v>23.68</v>
      </c>
      <c r="G24" s="28">
        <v>225.87</v>
      </c>
      <c r="H24" s="28">
        <v>23.69</v>
      </c>
      <c r="I24" s="28">
        <v>-242.56</v>
      </c>
    </row>
    <row r="25" spans="1:9" x14ac:dyDescent="0.25">
      <c r="A25" t="s">
        <v>87</v>
      </c>
      <c r="B25" t="s">
        <v>88</v>
      </c>
      <c r="C25" t="s">
        <v>91</v>
      </c>
      <c r="D25" s="28">
        <v>4316</v>
      </c>
      <c r="E25" s="28">
        <v>4316</v>
      </c>
      <c r="F25" s="28">
        <v>332.48</v>
      </c>
      <c r="G25" s="28">
        <v>3491.04</v>
      </c>
      <c r="H25" s="28">
        <v>498.7</v>
      </c>
      <c r="I25" s="28">
        <v>326.26</v>
      </c>
    </row>
    <row r="26" spans="1:9" x14ac:dyDescent="0.25">
      <c r="A26" t="s">
        <v>87</v>
      </c>
      <c r="B26" t="s">
        <v>88</v>
      </c>
      <c r="C26" t="s">
        <v>92</v>
      </c>
      <c r="D26" s="28">
        <v>10786</v>
      </c>
      <c r="E26" s="28">
        <v>10786</v>
      </c>
      <c r="F26" s="28">
        <v>869.4</v>
      </c>
      <c r="G26" s="28">
        <v>9698.82</v>
      </c>
      <c r="H26" s="28">
        <v>1293.3</v>
      </c>
      <c r="I26" s="28">
        <v>-206.12</v>
      </c>
    </row>
    <row r="27" spans="1:9" x14ac:dyDescent="0.25">
      <c r="A27" t="s">
        <v>87</v>
      </c>
      <c r="B27" t="s">
        <v>88</v>
      </c>
      <c r="C27" t="s">
        <v>92</v>
      </c>
      <c r="D27" s="28">
        <v>2953</v>
      </c>
      <c r="E27" s="28">
        <v>2953</v>
      </c>
      <c r="F27" s="28">
        <v>259.83</v>
      </c>
      <c r="G27" s="28">
        <v>2728.22</v>
      </c>
      <c r="H27" s="28">
        <v>388.44</v>
      </c>
      <c r="I27" s="28">
        <v>-163.66</v>
      </c>
    </row>
    <row r="28" spans="1:9" x14ac:dyDescent="0.25">
      <c r="A28" t="s">
        <v>87</v>
      </c>
      <c r="B28" t="s">
        <v>88</v>
      </c>
      <c r="C28" t="s">
        <v>92</v>
      </c>
      <c r="D28" s="28">
        <v>1580</v>
      </c>
      <c r="E28" s="28">
        <v>1580</v>
      </c>
      <c r="F28" s="28">
        <v>133.36000000000001</v>
      </c>
      <c r="G28" s="28">
        <v>1425.46</v>
      </c>
      <c r="H28" s="28">
        <v>200.04</v>
      </c>
      <c r="I28" s="28">
        <v>-45.5</v>
      </c>
    </row>
    <row r="29" spans="1:9" x14ac:dyDescent="0.25">
      <c r="A29" t="s">
        <v>87</v>
      </c>
      <c r="B29" t="s">
        <v>88</v>
      </c>
      <c r="C29" t="s">
        <v>92</v>
      </c>
      <c r="D29" s="28">
        <v>1555</v>
      </c>
      <c r="E29" s="28">
        <v>1555</v>
      </c>
      <c r="F29" s="28">
        <v>111.02</v>
      </c>
      <c r="G29" s="28">
        <v>1165.71</v>
      </c>
      <c r="H29" s="28">
        <v>166.53</v>
      </c>
      <c r="I29" s="28">
        <v>222.76</v>
      </c>
    </row>
    <row r="30" spans="1:9" x14ac:dyDescent="0.25">
      <c r="A30" t="s">
        <v>87</v>
      </c>
      <c r="B30" t="s">
        <v>88</v>
      </c>
      <c r="C30" t="s">
        <v>92</v>
      </c>
      <c r="D30" s="28">
        <v>0</v>
      </c>
      <c r="E30" s="28">
        <v>0</v>
      </c>
      <c r="F30" s="28">
        <v>2.6</v>
      </c>
      <c r="G30" s="28">
        <v>27.3</v>
      </c>
      <c r="H30" s="28">
        <v>2.61</v>
      </c>
      <c r="I30" s="28">
        <v>-29.91</v>
      </c>
    </row>
    <row r="31" spans="1:9" x14ac:dyDescent="0.25">
      <c r="A31" t="s">
        <v>87</v>
      </c>
      <c r="B31" t="s">
        <v>88</v>
      </c>
      <c r="C31" t="s">
        <v>92</v>
      </c>
      <c r="D31" s="28">
        <v>503</v>
      </c>
      <c r="E31" s="28">
        <v>503</v>
      </c>
      <c r="F31" s="28">
        <v>36.64</v>
      </c>
      <c r="G31" s="28">
        <v>384.72</v>
      </c>
      <c r="H31" s="28">
        <v>54.96</v>
      </c>
      <c r="I31" s="28">
        <v>63.32</v>
      </c>
    </row>
    <row r="32" spans="1:9" hidden="1" x14ac:dyDescent="0.25">
      <c r="A32" t="s">
        <v>87</v>
      </c>
      <c r="B32" t="s">
        <v>88</v>
      </c>
      <c r="C32" t="s">
        <v>93</v>
      </c>
      <c r="D32" s="28">
        <v>0</v>
      </c>
      <c r="E32" s="28">
        <v>0</v>
      </c>
      <c r="F32" s="28">
        <v>0</v>
      </c>
      <c r="G32" s="28">
        <v>22.32</v>
      </c>
      <c r="H32" s="28">
        <v>0</v>
      </c>
      <c r="I32" s="28">
        <v>-22.32</v>
      </c>
    </row>
    <row r="33" spans="1:9" x14ac:dyDescent="0.25">
      <c r="A33" t="s">
        <v>87</v>
      </c>
      <c r="B33" t="s">
        <v>88</v>
      </c>
      <c r="C33" t="s">
        <v>93</v>
      </c>
      <c r="D33" s="28">
        <v>33439</v>
      </c>
      <c r="E33" s="28">
        <v>33439</v>
      </c>
      <c r="F33" s="28">
        <v>2695.08</v>
      </c>
      <c r="G33" s="28">
        <v>30065.75</v>
      </c>
      <c r="H33" s="28">
        <v>4009.17</v>
      </c>
      <c r="I33" s="28">
        <v>-635.91999999999996</v>
      </c>
    </row>
    <row r="34" spans="1:9" x14ac:dyDescent="0.25">
      <c r="A34" t="s">
        <v>87</v>
      </c>
      <c r="B34" t="s">
        <v>88</v>
      </c>
      <c r="C34" t="s">
        <v>93</v>
      </c>
      <c r="D34" s="28">
        <v>9155</v>
      </c>
      <c r="E34" s="28">
        <v>9155</v>
      </c>
      <c r="F34" s="28">
        <v>805.5</v>
      </c>
      <c r="G34" s="28">
        <v>8457.86</v>
      </c>
      <c r="H34" s="28">
        <v>1204.21</v>
      </c>
      <c r="I34" s="28">
        <v>-507.07</v>
      </c>
    </row>
    <row r="35" spans="1:9" x14ac:dyDescent="0.25">
      <c r="A35" t="s">
        <v>87</v>
      </c>
      <c r="B35" t="s">
        <v>88</v>
      </c>
      <c r="C35" t="s">
        <v>93</v>
      </c>
      <c r="D35" s="28">
        <v>4900</v>
      </c>
      <c r="E35" s="28">
        <v>4900</v>
      </c>
      <c r="F35" s="28">
        <v>413.44</v>
      </c>
      <c r="G35" s="28">
        <v>4419.17</v>
      </c>
      <c r="H35" s="28">
        <v>620.14</v>
      </c>
      <c r="I35" s="28">
        <v>-139.31</v>
      </c>
    </row>
    <row r="36" spans="1:9" x14ac:dyDescent="0.25">
      <c r="A36" t="s">
        <v>87</v>
      </c>
      <c r="B36" t="s">
        <v>88</v>
      </c>
      <c r="C36" t="s">
        <v>93</v>
      </c>
      <c r="D36" s="28">
        <v>4821</v>
      </c>
      <c r="E36" s="28">
        <v>4821</v>
      </c>
      <c r="F36" s="28">
        <v>344.16</v>
      </c>
      <c r="G36" s="28">
        <v>3613.68</v>
      </c>
      <c r="H36" s="28">
        <v>516.23</v>
      </c>
      <c r="I36" s="28">
        <v>691.09</v>
      </c>
    </row>
    <row r="37" spans="1:9" x14ac:dyDescent="0.25">
      <c r="A37" t="s">
        <v>87</v>
      </c>
      <c r="B37" t="s">
        <v>88</v>
      </c>
      <c r="C37" t="s">
        <v>93</v>
      </c>
      <c r="D37" s="28">
        <v>0</v>
      </c>
      <c r="E37" s="28">
        <v>0</v>
      </c>
      <c r="F37" s="28">
        <v>8.08</v>
      </c>
      <c r="G37" s="28">
        <v>84.84</v>
      </c>
      <c r="H37" s="28">
        <v>8.09</v>
      </c>
      <c r="I37" s="28">
        <v>-92.93</v>
      </c>
    </row>
    <row r="38" spans="1:9" x14ac:dyDescent="0.25">
      <c r="A38" t="s">
        <v>87</v>
      </c>
      <c r="B38" t="s">
        <v>88</v>
      </c>
      <c r="C38" t="s">
        <v>93</v>
      </c>
      <c r="D38" s="28">
        <v>1561</v>
      </c>
      <c r="E38" s="28">
        <v>1561</v>
      </c>
      <c r="F38" s="28">
        <v>113.58</v>
      </c>
      <c r="G38" s="28">
        <v>1192.5899999999999</v>
      </c>
      <c r="H38" s="28">
        <v>170.36</v>
      </c>
      <c r="I38" s="28">
        <v>198.05</v>
      </c>
    </row>
    <row r="39" spans="1:9" hidden="1" x14ac:dyDescent="0.25">
      <c r="A39" t="s">
        <v>87</v>
      </c>
      <c r="B39" t="s">
        <v>88</v>
      </c>
      <c r="C39" t="s">
        <v>94</v>
      </c>
      <c r="D39" s="28">
        <v>0</v>
      </c>
      <c r="E39" s="28">
        <v>0</v>
      </c>
      <c r="F39" s="28">
        <v>0</v>
      </c>
      <c r="G39" s="28">
        <v>5.22</v>
      </c>
      <c r="H39" s="28">
        <v>0</v>
      </c>
      <c r="I39" s="28">
        <v>-5.22</v>
      </c>
    </row>
    <row r="40" spans="1:9" x14ac:dyDescent="0.25">
      <c r="A40" t="s">
        <v>87</v>
      </c>
      <c r="B40" t="s">
        <v>88</v>
      </c>
      <c r="C40" t="s">
        <v>94</v>
      </c>
      <c r="D40" s="28">
        <v>4820</v>
      </c>
      <c r="E40" s="28">
        <v>4820</v>
      </c>
      <c r="F40" s="28">
        <v>630.26</v>
      </c>
      <c r="G40" s="28">
        <v>7031.09</v>
      </c>
      <c r="H40" s="28">
        <v>937.6</v>
      </c>
      <c r="I40" s="28">
        <v>-3148.69</v>
      </c>
    </row>
    <row r="41" spans="1:9" x14ac:dyDescent="0.25">
      <c r="A41" t="s">
        <v>87</v>
      </c>
      <c r="B41" t="s">
        <v>88</v>
      </c>
      <c r="C41" t="s">
        <v>94</v>
      </c>
      <c r="D41" s="28">
        <v>2141</v>
      </c>
      <c r="E41" s="28">
        <v>2141</v>
      </c>
      <c r="F41" s="28">
        <v>188.4</v>
      </c>
      <c r="G41" s="28">
        <v>1978.11</v>
      </c>
      <c r="H41" s="28">
        <v>281.63</v>
      </c>
      <c r="I41" s="28">
        <v>-118.74</v>
      </c>
    </row>
    <row r="42" spans="1:9" x14ac:dyDescent="0.25">
      <c r="A42" t="s">
        <v>87</v>
      </c>
      <c r="B42" t="s">
        <v>88</v>
      </c>
      <c r="C42" t="s">
        <v>94</v>
      </c>
      <c r="D42" s="28">
        <v>1150</v>
      </c>
      <c r="E42" s="28">
        <v>1150</v>
      </c>
      <c r="F42" s="28">
        <v>96.68</v>
      </c>
      <c r="G42" s="28">
        <v>1033.3900000000001</v>
      </c>
      <c r="H42" s="28">
        <v>145.02000000000001</v>
      </c>
      <c r="I42" s="28">
        <v>-28.41</v>
      </c>
    </row>
    <row r="43" spans="1:9" x14ac:dyDescent="0.25">
      <c r="A43" t="s">
        <v>87</v>
      </c>
      <c r="B43" t="s">
        <v>88</v>
      </c>
      <c r="C43" t="s">
        <v>94</v>
      </c>
      <c r="D43" s="28">
        <v>1127</v>
      </c>
      <c r="E43" s="28">
        <v>1127</v>
      </c>
      <c r="F43" s="28">
        <v>80.48</v>
      </c>
      <c r="G43" s="28">
        <v>845.04</v>
      </c>
      <c r="H43" s="28">
        <v>120.72</v>
      </c>
      <c r="I43" s="28">
        <v>161.24</v>
      </c>
    </row>
    <row r="44" spans="1:9" x14ac:dyDescent="0.25">
      <c r="A44" t="s">
        <v>87</v>
      </c>
      <c r="B44" t="s">
        <v>88</v>
      </c>
      <c r="C44" t="s">
        <v>94</v>
      </c>
      <c r="D44" s="28">
        <v>0</v>
      </c>
      <c r="E44" s="28">
        <v>0</v>
      </c>
      <c r="F44" s="28">
        <v>1.9</v>
      </c>
      <c r="G44" s="28">
        <v>19.95</v>
      </c>
      <c r="H44" s="28">
        <v>1.9</v>
      </c>
      <c r="I44" s="28">
        <v>-21.85</v>
      </c>
    </row>
    <row r="45" spans="1:9" x14ac:dyDescent="0.25">
      <c r="A45" t="s">
        <v>87</v>
      </c>
      <c r="B45" t="s">
        <v>88</v>
      </c>
      <c r="C45" t="s">
        <v>94</v>
      </c>
      <c r="D45" s="28">
        <v>365</v>
      </c>
      <c r="E45" s="28">
        <v>365</v>
      </c>
      <c r="F45" s="28">
        <v>26.56</v>
      </c>
      <c r="G45" s="28">
        <v>278.88</v>
      </c>
      <c r="H45" s="28">
        <v>39.840000000000003</v>
      </c>
      <c r="I45" s="28">
        <v>46.28</v>
      </c>
    </row>
    <row r="46" spans="1:9" x14ac:dyDescent="0.25">
      <c r="A46" t="s">
        <v>87</v>
      </c>
      <c r="B46" t="s">
        <v>88</v>
      </c>
      <c r="C46" t="s">
        <v>95</v>
      </c>
      <c r="D46" s="28">
        <v>38765</v>
      </c>
      <c r="E46" s="28">
        <v>38765</v>
      </c>
      <c r="F46" s="28">
        <v>3881.88</v>
      </c>
      <c r="G46" s="28">
        <v>48477.47</v>
      </c>
      <c r="H46" s="28">
        <v>5822.82</v>
      </c>
      <c r="I46" s="28">
        <v>-15535.29</v>
      </c>
    </row>
    <row r="47" spans="1:9" x14ac:dyDescent="0.25">
      <c r="A47" t="s">
        <v>87</v>
      </c>
      <c r="B47" t="s">
        <v>88</v>
      </c>
      <c r="C47" t="s">
        <v>95</v>
      </c>
      <c r="D47" s="28">
        <v>10618</v>
      </c>
      <c r="E47" s="28">
        <v>10618</v>
      </c>
      <c r="F47" s="28">
        <v>1052.8800000000001</v>
      </c>
      <c r="G47" s="28">
        <v>11439.47</v>
      </c>
      <c r="H47" s="28">
        <v>1579.32</v>
      </c>
      <c r="I47" s="28">
        <v>-2400.79</v>
      </c>
    </row>
    <row r="48" spans="1:9" x14ac:dyDescent="0.25">
      <c r="A48" t="s">
        <v>87</v>
      </c>
      <c r="B48" t="s">
        <v>88</v>
      </c>
      <c r="C48" t="s">
        <v>95</v>
      </c>
      <c r="D48" s="28">
        <v>14850</v>
      </c>
      <c r="E48" s="28">
        <v>14850</v>
      </c>
      <c r="F48" s="28">
        <v>1406.24</v>
      </c>
      <c r="G48" s="28">
        <v>15278.82</v>
      </c>
      <c r="H48" s="28">
        <v>2109.36</v>
      </c>
      <c r="I48" s="28">
        <v>-2538.1799999999998</v>
      </c>
    </row>
    <row r="49" spans="1:9" x14ac:dyDescent="0.25">
      <c r="A49" t="s">
        <v>87</v>
      </c>
      <c r="B49" t="s">
        <v>88</v>
      </c>
      <c r="C49" t="s">
        <v>95</v>
      </c>
      <c r="D49" s="28">
        <v>13458</v>
      </c>
      <c r="E49" s="28">
        <v>13458</v>
      </c>
      <c r="F49" s="28">
        <v>553.62</v>
      </c>
      <c r="G49" s="28">
        <v>5498.82</v>
      </c>
      <c r="H49" s="28">
        <v>830.43</v>
      </c>
      <c r="I49" s="28">
        <v>7128.75</v>
      </c>
    </row>
    <row r="50" spans="1:9" x14ac:dyDescent="0.25">
      <c r="A50" t="s">
        <v>87</v>
      </c>
      <c r="B50" t="s">
        <v>88</v>
      </c>
      <c r="C50" t="s">
        <v>95</v>
      </c>
      <c r="D50" s="28">
        <v>18997</v>
      </c>
      <c r="E50" s="28">
        <v>18997</v>
      </c>
      <c r="F50" s="28">
        <v>1874.98</v>
      </c>
      <c r="G50" s="28">
        <v>20371.59</v>
      </c>
      <c r="H50" s="28">
        <v>2812.47</v>
      </c>
      <c r="I50" s="28">
        <v>-4187.0600000000004</v>
      </c>
    </row>
    <row r="51" spans="1:9" x14ac:dyDescent="0.25">
      <c r="A51" t="s">
        <v>87</v>
      </c>
      <c r="B51" t="s">
        <v>88</v>
      </c>
      <c r="C51" t="s">
        <v>96</v>
      </c>
      <c r="D51" s="28">
        <v>407</v>
      </c>
      <c r="E51" s="28">
        <v>407</v>
      </c>
      <c r="F51" s="28">
        <v>40.32</v>
      </c>
      <c r="G51" s="28">
        <v>462.78</v>
      </c>
      <c r="H51" s="28">
        <v>60.48</v>
      </c>
      <c r="I51" s="28">
        <v>-116.26</v>
      </c>
    </row>
    <row r="52" spans="1:9" x14ac:dyDescent="0.25">
      <c r="A52" t="s">
        <v>87</v>
      </c>
      <c r="B52" t="s">
        <v>88</v>
      </c>
      <c r="C52" t="s">
        <v>96</v>
      </c>
      <c r="D52" s="28">
        <v>122</v>
      </c>
      <c r="E52" s="28">
        <v>122</v>
      </c>
      <c r="F52" s="28">
        <v>11.52</v>
      </c>
      <c r="G52" s="28">
        <v>124.72</v>
      </c>
      <c r="H52" s="28">
        <v>17.28</v>
      </c>
      <c r="I52" s="28">
        <v>-20</v>
      </c>
    </row>
    <row r="53" spans="1:9" x14ac:dyDescent="0.25">
      <c r="A53" t="s">
        <v>87</v>
      </c>
      <c r="B53" t="s">
        <v>88</v>
      </c>
      <c r="C53" t="s">
        <v>96</v>
      </c>
      <c r="D53" s="28">
        <v>65</v>
      </c>
      <c r="E53" s="28">
        <v>65</v>
      </c>
      <c r="F53" s="28">
        <v>5.88</v>
      </c>
      <c r="G53" s="28">
        <v>63.55</v>
      </c>
      <c r="H53" s="28">
        <v>8.82</v>
      </c>
      <c r="I53" s="28">
        <v>-7.37</v>
      </c>
    </row>
    <row r="54" spans="1:9" x14ac:dyDescent="0.25">
      <c r="A54" t="s">
        <v>87</v>
      </c>
      <c r="B54" t="s">
        <v>88</v>
      </c>
      <c r="C54" t="s">
        <v>96</v>
      </c>
      <c r="D54" s="28">
        <v>61</v>
      </c>
      <c r="E54" s="28">
        <v>61</v>
      </c>
      <c r="F54" s="28">
        <v>5.76</v>
      </c>
      <c r="G54" s="28">
        <v>57.1</v>
      </c>
      <c r="H54" s="28">
        <v>8.64</v>
      </c>
      <c r="I54" s="28">
        <v>-4.74</v>
      </c>
    </row>
    <row r="55" spans="1:9" x14ac:dyDescent="0.25">
      <c r="A55" t="s">
        <v>87</v>
      </c>
      <c r="B55" t="s">
        <v>88</v>
      </c>
      <c r="C55" t="s">
        <v>96</v>
      </c>
      <c r="D55" s="28">
        <v>70</v>
      </c>
      <c r="E55" s="28">
        <v>70</v>
      </c>
      <c r="F55" s="28">
        <v>5.76</v>
      </c>
      <c r="G55" s="28">
        <v>62.36</v>
      </c>
      <c r="H55" s="28">
        <v>8.64</v>
      </c>
      <c r="I55" s="28">
        <v>-1</v>
      </c>
    </row>
    <row r="56" spans="1:9" x14ac:dyDescent="0.25">
      <c r="A56" t="s">
        <v>87</v>
      </c>
      <c r="B56" t="s">
        <v>88</v>
      </c>
      <c r="C56" t="s">
        <v>97</v>
      </c>
      <c r="D56" s="28">
        <v>1783</v>
      </c>
      <c r="E56" s="28">
        <v>1783</v>
      </c>
      <c r="F56" s="28">
        <v>161.04</v>
      </c>
      <c r="G56" s="28">
        <v>1920.07</v>
      </c>
      <c r="H56" s="28">
        <v>241.56</v>
      </c>
      <c r="I56" s="28">
        <v>-378.63</v>
      </c>
    </row>
    <row r="57" spans="1:9" x14ac:dyDescent="0.25">
      <c r="A57" t="s">
        <v>87</v>
      </c>
      <c r="B57" t="s">
        <v>88</v>
      </c>
      <c r="C57" t="s">
        <v>97</v>
      </c>
      <c r="D57" s="28">
        <v>355</v>
      </c>
      <c r="E57" s="28">
        <v>355</v>
      </c>
      <c r="F57" s="28">
        <v>32.659999999999997</v>
      </c>
      <c r="G57" s="28">
        <v>359.25</v>
      </c>
      <c r="H57" s="28">
        <v>48.99</v>
      </c>
      <c r="I57" s="28">
        <v>-53.24</v>
      </c>
    </row>
    <row r="58" spans="1:9" x14ac:dyDescent="0.25">
      <c r="A58" t="s">
        <v>87</v>
      </c>
      <c r="B58" t="s">
        <v>88</v>
      </c>
      <c r="C58" t="s">
        <v>97</v>
      </c>
      <c r="D58" s="28">
        <v>590</v>
      </c>
      <c r="E58" s="28">
        <v>590</v>
      </c>
      <c r="F58" s="28">
        <v>51.32</v>
      </c>
      <c r="G58" s="28">
        <v>564.54</v>
      </c>
      <c r="H58" s="28">
        <v>76.98</v>
      </c>
      <c r="I58" s="28">
        <v>-51.52</v>
      </c>
    </row>
    <row r="59" spans="1:9" x14ac:dyDescent="0.25">
      <c r="A59" t="s">
        <v>87</v>
      </c>
      <c r="B59" t="s">
        <v>88</v>
      </c>
      <c r="C59" t="s">
        <v>97</v>
      </c>
      <c r="D59" s="28">
        <v>594</v>
      </c>
      <c r="E59" s="28">
        <v>594</v>
      </c>
      <c r="F59" s="28">
        <v>17.16</v>
      </c>
      <c r="G59" s="28">
        <v>180.18</v>
      </c>
      <c r="H59" s="28">
        <v>25.74</v>
      </c>
      <c r="I59" s="28">
        <v>388.08</v>
      </c>
    </row>
    <row r="60" spans="1:9" x14ac:dyDescent="0.25">
      <c r="A60" t="s">
        <v>87</v>
      </c>
      <c r="B60" t="s">
        <v>88</v>
      </c>
      <c r="C60" t="s">
        <v>97</v>
      </c>
      <c r="D60" s="28">
        <v>794</v>
      </c>
      <c r="E60" s="28">
        <v>794</v>
      </c>
      <c r="F60" s="28">
        <v>51.32</v>
      </c>
      <c r="G60" s="28">
        <v>598.78</v>
      </c>
      <c r="H60" s="28">
        <v>76.98</v>
      </c>
      <c r="I60" s="28">
        <v>118.24</v>
      </c>
    </row>
    <row r="61" spans="1:9" x14ac:dyDescent="0.25">
      <c r="A61" t="s">
        <v>87</v>
      </c>
      <c r="B61" t="s">
        <v>88</v>
      </c>
      <c r="C61" t="s">
        <v>98</v>
      </c>
      <c r="D61" s="28">
        <v>320</v>
      </c>
      <c r="E61" s="28">
        <v>320</v>
      </c>
      <c r="F61" s="28">
        <v>28.6</v>
      </c>
      <c r="G61" s="28">
        <v>343.22</v>
      </c>
      <c r="H61" s="28">
        <v>42.9</v>
      </c>
      <c r="I61" s="28">
        <v>-66.12</v>
      </c>
    </row>
    <row r="62" spans="1:9" x14ac:dyDescent="0.25">
      <c r="A62" t="s">
        <v>87</v>
      </c>
      <c r="B62" t="s">
        <v>88</v>
      </c>
      <c r="C62" t="s">
        <v>98</v>
      </c>
      <c r="D62" s="28">
        <v>68</v>
      </c>
      <c r="E62" s="28">
        <v>68</v>
      </c>
      <c r="F62" s="28">
        <v>6.3</v>
      </c>
      <c r="G62" s="28">
        <v>69.31</v>
      </c>
      <c r="H62" s="28">
        <v>9.4499999999999993</v>
      </c>
      <c r="I62" s="28">
        <v>-10.76</v>
      </c>
    </row>
    <row r="63" spans="1:9" x14ac:dyDescent="0.25">
      <c r="A63" t="s">
        <v>87</v>
      </c>
      <c r="B63" t="s">
        <v>88</v>
      </c>
      <c r="C63" t="s">
        <v>98</v>
      </c>
      <c r="D63" s="28">
        <v>100</v>
      </c>
      <c r="E63" s="28">
        <v>100</v>
      </c>
      <c r="F63" s="28">
        <v>8.48</v>
      </c>
      <c r="G63" s="28">
        <v>93.28</v>
      </c>
      <c r="H63" s="28">
        <v>12.72</v>
      </c>
      <c r="I63" s="28">
        <v>-6</v>
      </c>
    </row>
    <row r="64" spans="1:9" x14ac:dyDescent="0.25">
      <c r="A64" t="s">
        <v>87</v>
      </c>
      <c r="B64" t="s">
        <v>88</v>
      </c>
      <c r="C64" t="s">
        <v>98</v>
      </c>
      <c r="D64" s="28">
        <v>98</v>
      </c>
      <c r="E64" s="28">
        <v>98</v>
      </c>
      <c r="F64" s="28">
        <v>3.76</v>
      </c>
      <c r="G64" s="28">
        <v>37.6</v>
      </c>
      <c r="H64" s="28">
        <v>5.64</v>
      </c>
      <c r="I64" s="28">
        <v>54.76</v>
      </c>
    </row>
    <row r="65" spans="1:9" x14ac:dyDescent="0.25">
      <c r="A65" t="s">
        <v>87</v>
      </c>
      <c r="B65" t="s">
        <v>88</v>
      </c>
      <c r="C65" t="s">
        <v>98</v>
      </c>
      <c r="D65" s="28">
        <v>132</v>
      </c>
      <c r="E65" s="28">
        <v>132</v>
      </c>
      <c r="F65" s="28">
        <v>11.32</v>
      </c>
      <c r="G65" s="28">
        <v>124.54</v>
      </c>
      <c r="H65" s="28">
        <v>16.98</v>
      </c>
      <c r="I65" s="28">
        <v>-9.52</v>
      </c>
    </row>
    <row r="66" spans="1:9" x14ac:dyDescent="0.25">
      <c r="A66" t="s">
        <v>87</v>
      </c>
      <c r="B66" t="s">
        <v>88</v>
      </c>
      <c r="C66" t="s">
        <v>100</v>
      </c>
      <c r="D66" s="28">
        <v>40000</v>
      </c>
      <c r="E66" s="28">
        <v>40000</v>
      </c>
      <c r="F66" s="28">
        <v>2902.86</v>
      </c>
      <c r="G66" s="28">
        <v>4164.4399999999996</v>
      </c>
      <c r="H66" s="28">
        <v>835.56</v>
      </c>
      <c r="I66" s="28">
        <v>35000</v>
      </c>
    </row>
    <row r="67" spans="1:9" hidden="1" x14ac:dyDescent="0.25">
      <c r="A67" t="s">
        <v>87</v>
      </c>
      <c r="B67" t="s">
        <v>88</v>
      </c>
      <c r="C67" t="s">
        <v>102</v>
      </c>
      <c r="D67" s="28">
        <v>51</v>
      </c>
      <c r="E67" s="28">
        <v>51</v>
      </c>
      <c r="F67" s="28">
        <v>0</v>
      </c>
      <c r="G67" s="28">
        <v>67.62</v>
      </c>
      <c r="H67" s="28">
        <v>0</v>
      </c>
      <c r="I67" s="28">
        <v>-16.62</v>
      </c>
    </row>
    <row r="68" spans="1:9" hidden="1" x14ac:dyDescent="0.25">
      <c r="A68" t="s">
        <v>87</v>
      </c>
      <c r="B68" t="s">
        <v>88</v>
      </c>
      <c r="C68" t="s">
        <v>102</v>
      </c>
      <c r="D68" s="28">
        <v>15</v>
      </c>
      <c r="E68" s="28">
        <v>15</v>
      </c>
      <c r="F68" s="28">
        <v>0</v>
      </c>
      <c r="G68" s="28">
        <v>18.399999999999999</v>
      </c>
      <c r="H68" s="28">
        <v>0</v>
      </c>
      <c r="I68" s="28">
        <v>-3.4</v>
      </c>
    </row>
    <row r="69" spans="1:9" hidden="1" x14ac:dyDescent="0.25">
      <c r="A69" t="s">
        <v>87</v>
      </c>
      <c r="B69" t="s">
        <v>88</v>
      </c>
      <c r="C69" t="s">
        <v>102</v>
      </c>
      <c r="D69" s="28">
        <v>7</v>
      </c>
      <c r="E69" s="28">
        <v>7</v>
      </c>
      <c r="F69" s="28">
        <v>0</v>
      </c>
      <c r="G69" s="28">
        <v>9.35</v>
      </c>
      <c r="H69" s="28">
        <v>0</v>
      </c>
      <c r="I69" s="28">
        <v>-2.35</v>
      </c>
    </row>
    <row r="70" spans="1:9" hidden="1" x14ac:dyDescent="0.25">
      <c r="A70" t="s">
        <v>87</v>
      </c>
      <c r="B70" t="s">
        <v>88</v>
      </c>
      <c r="C70" t="s">
        <v>102</v>
      </c>
      <c r="D70" s="28">
        <v>7</v>
      </c>
      <c r="E70" s="28">
        <v>7</v>
      </c>
      <c r="F70" s="28">
        <v>0</v>
      </c>
      <c r="G70" s="28">
        <v>6.9</v>
      </c>
      <c r="H70" s="28">
        <v>0</v>
      </c>
      <c r="I70" s="28">
        <v>0.1</v>
      </c>
    </row>
    <row r="71" spans="1:9" hidden="1" x14ac:dyDescent="0.25">
      <c r="A71" t="s">
        <v>87</v>
      </c>
      <c r="B71" t="s">
        <v>88</v>
      </c>
      <c r="C71" t="s">
        <v>102</v>
      </c>
      <c r="D71" s="28">
        <v>9</v>
      </c>
      <c r="E71" s="28">
        <v>9</v>
      </c>
      <c r="F71" s="28">
        <v>0</v>
      </c>
      <c r="G71" s="28">
        <v>9.1999999999999993</v>
      </c>
      <c r="H71" s="28">
        <v>0</v>
      </c>
      <c r="I71" s="28">
        <v>-0.2</v>
      </c>
    </row>
    <row r="72" spans="1:9" x14ac:dyDescent="0.25">
      <c r="A72" t="s">
        <v>87</v>
      </c>
      <c r="B72" t="s">
        <v>88</v>
      </c>
      <c r="C72" t="s">
        <v>103</v>
      </c>
      <c r="D72" s="28">
        <v>24100.58</v>
      </c>
      <c r="E72" s="28">
        <v>24100.58</v>
      </c>
      <c r="F72" s="28">
        <v>314.89999999999998</v>
      </c>
      <c r="G72" s="28">
        <v>5797.59</v>
      </c>
      <c r="H72" s="28">
        <v>2116.37</v>
      </c>
      <c r="I72" s="28">
        <v>16186.62</v>
      </c>
    </row>
    <row r="73" spans="1:9" hidden="1" x14ac:dyDescent="0.25">
      <c r="A73" t="s">
        <v>87</v>
      </c>
      <c r="B73" t="s">
        <v>88</v>
      </c>
      <c r="C73" t="s">
        <v>103</v>
      </c>
      <c r="D73" s="28">
        <v>0</v>
      </c>
      <c r="E73" s="28">
        <v>0</v>
      </c>
      <c r="F73" s="28">
        <v>0</v>
      </c>
      <c r="G73" s="28">
        <v>852.14</v>
      </c>
      <c r="H73" s="28">
        <v>4404.03</v>
      </c>
      <c r="I73" s="28">
        <v>-5256.17</v>
      </c>
    </row>
    <row r="74" spans="1:9" hidden="1" x14ac:dyDescent="0.25">
      <c r="A74" t="s">
        <v>87</v>
      </c>
      <c r="B74" t="s">
        <v>88</v>
      </c>
      <c r="C74" t="s">
        <v>103</v>
      </c>
      <c r="D74" s="28">
        <v>0</v>
      </c>
      <c r="E74" s="28">
        <v>0</v>
      </c>
      <c r="F74" s="28">
        <v>0</v>
      </c>
      <c r="G74" s="28">
        <v>57.14</v>
      </c>
      <c r="H74" s="28">
        <v>0</v>
      </c>
      <c r="I74" s="28">
        <v>-57.14</v>
      </c>
    </row>
    <row r="75" spans="1:9" hidden="1" x14ac:dyDescent="0.25">
      <c r="A75" t="s">
        <v>87</v>
      </c>
      <c r="B75" t="s">
        <v>88</v>
      </c>
      <c r="C75" t="s">
        <v>104</v>
      </c>
      <c r="D75" s="28">
        <v>45500</v>
      </c>
      <c r="E75" s="28">
        <v>45500</v>
      </c>
      <c r="F75" s="28">
        <v>0</v>
      </c>
      <c r="G75" s="28">
        <v>0</v>
      </c>
      <c r="H75" s="28">
        <v>0</v>
      </c>
      <c r="I75" s="28">
        <v>45500</v>
      </c>
    </row>
    <row r="76" spans="1:9" hidden="1" x14ac:dyDescent="0.25">
      <c r="A76" t="s">
        <v>87</v>
      </c>
      <c r="B76" t="s">
        <v>88</v>
      </c>
      <c r="C76" t="s">
        <v>104</v>
      </c>
      <c r="D76" s="28">
        <v>0</v>
      </c>
      <c r="E76" s="28">
        <v>0</v>
      </c>
      <c r="F76" s="28">
        <v>0</v>
      </c>
      <c r="G76" s="28">
        <v>512.79999999999995</v>
      </c>
      <c r="H76" s="28">
        <v>0</v>
      </c>
      <c r="I76" s="28">
        <v>-512.79999999999995</v>
      </c>
    </row>
    <row r="77" spans="1:9" hidden="1" x14ac:dyDescent="0.25">
      <c r="A77" t="s">
        <v>87</v>
      </c>
      <c r="B77" t="s">
        <v>88</v>
      </c>
      <c r="C77" t="s">
        <v>105</v>
      </c>
      <c r="D77" s="28">
        <v>0</v>
      </c>
      <c r="E77" s="28">
        <v>0</v>
      </c>
      <c r="F77" s="28">
        <v>0</v>
      </c>
      <c r="G77" s="28">
        <v>572.96</v>
      </c>
      <c r="H77" s="28">
        <v>0</v>
      </c>
      <c r="I77" s="28">
        <v>-572.96</v>
      </c>
    </row>
    <row r="78" spans="1:9" hidden="1" x14ac:dyDescent="0.25">
      <c r="A78" t="s">
        <v>87</v>
      </c>
      <c r="B78" t="s">
        <v>88</v>
      </c>
      <c r="C78" t="s">
        <v>105</v>
      </c>
      <c r="D78" s="28">
        <v>0</v>
      </c>
      <c r="E78" s="28">
        <v>0</v>
      </c>
      <c r="F78" s="28">
        <v>0</v>
      </c>
      <c r="G78" s="28">
        <v>183.08</v>
      </c>
      <c r="H78" s="28">
        <v>0</v>
      </c>
      <c r="I78" s="28">
        <v>-183.08</v>
      </c>
    </row>
    <row r="79" spans="1:9" hidden="1" x14ac:dyDescent="0.25">
      <c r="A79" t="s">
        <v>87</v>
      </c>
      <c r="B79" t="s">
        <v>88</v>
      </c>
      <c r="C79" t="s">
        <v>105</v>
      </c>
      <c r="D79" s="28">
        <v>122</v>
      </c>
      <c r="E79" s="28">
        <v>122</v>
      </c>
      <c r="F79" s="28">
        <v>0</v>
      </c>
      <c r="G79" s="28">
        <v>155.41</v>
      </c>
      <c r="H79" s="28">
        <v>0</v>
      </c>
      <c r="I79" s="28">
        <v>-33.409999999999997</v>
      </c>
    </row>
    <row r="80" spans="1:9" x14ac:dyDescent="0.25">
      <c r="A80" t="s">
        <v>87</v>
      </c>
      <c r="B80" t="s">
        <v>88</v>
      </c>
      <c r="C80" t="s">
        <v>106</v>
      </c>
      <c r="D80" s="28">
        <v>8000</v>
      </c>
      <c r="E80" s="28">
        <v>8000</v>
      </c>
      <c r="F80" s="28">
        <v>1106.97</v>
      </c>
      <c r="G80" s="28">
        <v>1239.48</v>
      </c>
      <c r="H80" s="28">
        <v>7776.44</v>
      </c>
      <c r="I80" s="28">
        <v>-1015.92</v>
      </c>
    </row>
    <row r="81" spans="1:9" hidden="1" x14ac:dyDescent="0.25">
      <c r="A81" t="s">
        <v>87</v>
      </c>
      <c r="B81" t="s">
        <v>88</v>
      </c>
      <c r="C81" t="s">
        <v>106</v>
      </c>
      <c r="D81" s="28">
        <v>10000</v>
      </c>
      <c r="E81" s="28">
        <v>10000</v>
      </c>
      <c r="F81" s="28">
        <v>0</v>
      </c>
      <c r="G81" s="28">
        <v>106.78</v>
      </c>
      <c r="H81" s="28">
        <v>9893.2199999999993</v>
      </c>
      <c r="I81" s="28">
        <v>0</v>
      </c>
    </row>
    <row r="82" spans="1:9" hidden="1" x14ac:dyDescent="0.25">
      <c r="A82" t="s">
        <v>87</v>
      </c>
      <c r="B82" t="s">
        <v>88</v>
      </c>
      <c r="C82" t="s">
        <v>106</v>
      </c>
      <c r="D82" s="28">
        <v>10000</v>
      </c>
      <c r="E82" s="28">
        <v>10000</v>
      </c>
      <c r="F82" s="28">
        <v>0</v>
      </c>
      <c r="G82" s="28">
        <v>231.15</v>
      </c>
      <c r="H82" s="28">
        <v>9768.85</v>
      </c>
      <c r="I82" s="28">
        <v>0</v>
      </c>
    </row>
    <row r="83" spans="1:9" hidden="1" x14ac:dyDescent="0.25">
      <c r="A83" t="s">
        <v>87</v>
      </c>
      <c r="B83" t="s">
        <v>88</v>
      </c>
      <c r="C83" t="s">
        <v>107</v>
      </c>
      <c r="D83" s="28">
        <v>6000.26</v>
      </c>
      <c r="E83" s="28">
        <v>6000.26</v>
      </c>
      <c r="F83" s="28">
        <v>0</v>
      </c>
      <c r="G83" s="28">
        <v>0</v>
      </c>
      <c r="H83" s="28">
        <v>3000</v>
      </c>
      <c r="I83" s="28">
        <v>3000.26</v>
      </c>
    </row>
    <row r="84" spans="1:9" x14ac:dyDescent="0.25">
      <c r="A84" t="s">
        <v>87</v>
      </c>
      <c r="B84" t="s">
        <v>88</v>
      </c>
      <c r="C84" t="s">
        <v>108</v>
      </c>
      <c r="D84" s="28">
        <v>26000</v>
      </c>
      <c r="E84" s="28">
        <v>26000</v>
      </c>
      <c r="F84" s="28">
        <v>2335.1999999999998</v>
      </c>
      <c r="G84" s="28">
        <v>51920.17</v>
      </c>
      <c r="H84" s="28">
        <v>13325.1</v>
      </c>
      <c r="I84" s="28">
        <v>-39245.269999999997</v>
      </c>
    </row>
    <row r="85" spans="1:9" hidden="1" x14ac:dyDescent="0.25">
      <c r="A85" t="s">
        <v>87</v>
      </c>
      <c r="B85" t="s">
        <v>88</v>
      </c>
      <c r="C85" t="s">
        <v>192</v>
      </c>
      <c r="D85" s="28">
        <v>31428</v>
      </c>
      <c r="E85" s="28">
        <v>31428</v>
      </c>
      <c r="F85" s="28">
        <v>0</v>
      </c>
      <c r="G85" s="28">
        <v>1144.6099999999999</v>
      </c>
      <c r="H85" s="28">
        <v>387.47</v>
      </c>
      <c r="I85" s="28">
        <v>29895.919999999998</v>
      </c>
    </row>
    <row r="86" spans="1:9" hidden="1" x14ac:dyDescent="0.25">
      <c r="A86" t="s">
        <v>87</v>
      </c>
      <c r="B86" t="s">
        <v>88</v>
      </c>
      <c r="C86" t="s">
        <v>192</v>
      </c>
      <c r="D86" s="28">
        <v>0</v>
      </c>
      <c r="E86" s="28">
        <v>0</v>
      </c>
      <c r="F86" s="28">
        <v>0</v>
      </c>
      <c r="G86" s="28">
        <v>46.34</v>
      </c>
      <c r="H86" s="28">
        <v>0</v>
      </c>
      <c r="I86" s="28">
        <v>-46.34</v>
      </c>
    </row>
    <row r="87" spans="1:9" hidden="1" x14ac:dyDescent="0.25">
      <c r="A87" t="s">
        <v>87</v>
      </c>
      <c r="B87" t="s">
        <v>88</v>
      </c>
      <c r="C87" t="s">
        <v>193</v>
      </c>
      <c r="D87" s="28">
        <v>30000</v>
      </c>
      <c r="E87" s="28">
        <v>30000</v>
      </c>
      <c r="F87" s="28">
        <v>0</v>
      </c>
      <c r="G87" s="28">
        <v>268.2</v>
      </c>
      <c r="H87" s="28">
        <v>0</v>
      </c>
      <c r="I87" s="28">
        <v>29731.8</v>
      </c>
    </row>
    <row r="88" spans="1:9" hidden="1" x14ac:dyDescent="0.25">
      <c r="A88" t="s">
        <v>87</v>
      </c>
      <c r="B88" t="s">
        <v>88</v>
      </c>
      <c r="C88" t="s">
        <v>193</v>
      </c>
      <c r="D88" s="28">
        <v>0</v>
      </c>
      <c r="E88" s="28">
        <v>0</v>
      </c>
      <c r="F88" s="28">
        <v>0</v>
      </c>
      <c r="G88" s="28">
        <v>233.75</v>
      </c>
      <c r="H88" s="28">
        <v>66.25</v>
      </c>
      <c r="I88" s="28">
        <v>-300</v>
      </c>
    </row>
    <row r="89" spans="1:9" hidden="1" x14ac:dyDescent="0.25">
      <c r="A89" t="s">
        <v>87</v>
      </c>
      <c r="B89" t="s">
        <v>88</v>
      </c>
      <c r="C89" t="s">
        <v>109</v>
      </c>
      <c r="D89" s="28">
        <v>20000</v>
      </c>
      <c r="E89" s="28">
        <v>20000</v>
      </c>
      <c r="F89" s="28">
        <v>0</v>
      </c>
      <c r="G89" s="28">
        <v>13539</v>
      </c>
      <c r="H89" s="28">
        <v>1145</v>
      </c>
      <c r="I89" s="28">
        <v>5316</v>
      </c>
    </row>
    <row r="90" spans="1:9" hidden="1" x14ac:dyDescent="0.25">
      <c r="A90" t="s">
        <v>87</v>
      </c>
      <c r="B90" t="s">
        <v>88</v>
      </c>
      <c r="C90" t="s">
        <v>206</v>
      </c>
      <c r="D90" s="28">
        <v>0</v>
      </c>
      <c r="E90" s="28">
        <v>0</v>
      </c>
      <c r="F90" s="28">
        <v>0</v>
      </c>
      <c r="G90" s="28">
        <v>144</v>
      </c>
      <c r="H90" s="28">
        <v>0</v>
      </c>
      <c r="I90" s="28">
        <v>-144</v>
      </c>
    </row>
    <row r="91" spans="1:9" hidden="1" x14ac:dyDescent="0.25">
      <c r="A91" t="s">
        <v>87</v>
      </c>
      <c r="B91" t="s">
        <v>88</v>
      </c>
      <c r="C91" t="s">
        <v>110</v>
      </c>
      <c r="D91" s="28">
        <v>15000</v>
      </c>
      <c r="E91" s="28">
        <v>15000</v>
      </c>
      <c r="F91" s="28">
        <v>0</v>
      </c>
      <c r="G91" s="28">
        <v>0</v>
      </c>
      <c r="H91" s="28">
        <v>0</v>
      </c>
      <c r="I91" s="28">
        <v>15000</v>
      </c>
    </row>
    <row r="92" spans="1:9" hidden="1" x14ac:dyDescent="0.25">
      <c r="A92" t="s">
        <v>87</v>
      </c>
      <c r="B92" t="s">
        <v>88</v>
      </c>
      <c r="C92" t="s">
        <v>111</v>
      </c>
      <c r="D92" s="28">
        <v>20000</v>
      </c>
      <c r="E92" s="28">
        <v>20000</v>
      </c>
      <c r="F92" s="28">
        <v>0</v>
      </c>
      <c r="G92" s="28">
        <v>10299.469999999999</v>
      </c>
      <c r="H92" s="28">
        <v>695</v>
      </c>
      <c r="I92" s="28">
        <v>9005.5300000000007</v>
      </c>
    </row>
    <row r="93" spans="1:9" hidden="1" x14ac:dyDescent="0.25">
      <c r="A93" t="s">
        <v>87</v>
      </c>
      <c r="B93" t="s">
        <v>88</v>
      </c>
      <c r="C93" t="s">
        <v>111</v>
      </c>
      <c r="D93" s="28">
        <v>9000</v>
      </c>
      <c r="E93" s="28">
        <v>9000</v>
      </c>
      <c r="F93" s="28">
        <v>0</v>
      </c>
      <c r="G93" s="28">
        <v>2706.85</v>
      </c>
      <c r="H93" s="28">
        <v>0</v>
      </c>
      <c r="I93" s="28">
        <v>6293.15</v>
      </c>
    </row>
    <row r="94" spans="1:9" hidden="1" x14ac:dyDescent="0.25">
      <c r="A94" t="s">
        <v>87</v>
      </c>
      <c r="B94" t="s">
        <v>88</v>
      </c>
      <c r="C94" t="s">
        <v>111</v>
      </c>
      <c r="D94" s="28">
        <v>15000</v>
      </c>
      <c r="E94" s="28">
        <v>15000</v>
      </c>
      <c r="F94" s="28">
        <v>0</v>
      </c>
      <c r="G94" s="28">
        <v>0</v>
      </c>
      <c r="H94" s="28">
        <v>0</v>
      </c>
      <c r="I94" s="28">
        <v>15000</v>
      </c>
    </row>
    <row r="95" spans="1:9" x14ac:dyDescent="0.25">
      <c r="A95" t="s">
        <v>87</v>
      </c>
      <c r="B95" t="s">
        <v>88</v>
      </c>
      <c r="C95" t="s">
        <v>113</v>
      </c>
      <c r="D95" s="28">
        <v>10000</v>
      </c>
      <c r="E95" s="28">
        <v>10000</v>
      </c>
      <c r="F95" s="28">
        <v>24.9</v>
      </c>
      <c r="G95" s="28">
        <v>2545.34</v>
      </c>
      <c r="H95" s="28">
        <v>4775.07</v>
      </c>
      <c r="I95" s="28">
        <v>2679.59</v>
      </c>
    </row>
    <row r="96" spans="1:9" hidden="1" x14ac:dyDescent="0.25">
      <c r="A96" t="s">
        <v>87</v>
      </c>
      <c r="B96" t="s">
        <v>88</v>
      </c>
      <c r="C96" t="s">
        <v>113</v>
      </c>
      <c r="D96" s="28">
        <v>0</v>
      </c>
      <c r="E96" s="28">
        <v>0</v>
      </c>
      <c r="F96" s="28">
        <v>0</v>
      </c>
      <c r="G96" s="28">
        <v>2149.9899999999998</v>
      </c>
      <c r="H96" s="28">
        <v>0</v>
      </c>
      <c r="I96" s="28">
        <v>-2149.9899999999998</v>
      </c>
    </row>
    <row r="97" spans="1:9" x14ac:dyDescent="0.25">
      <c r="A97" t="s">
        <v>87</v>
      </c>
      <c r="B97" t="s">
        <v>88</v>
      </c>
      <c r="C97" t="s">
        <v>113</v>
      </c>
      <c r="D97" s="28">
        <v>10000</v>
      </c>
      <c r="E97" s="28">
        <v>10000</v>
      </c>
      <c r="F97" s="28">
        <v>26.9</v>
      </c>
      <c r="G97" s="28">
        <v>1069.5</v>
      </c>
      <c r="H97" s="28">
        <v>1133.92</v>
      </c>
      <c r="I97" s="28">
        <v>7796.58</v>
      </c>
    </row>
    <row r="98" spans="1:9" hidden="1" x14ac:dyDescent="0.25">
      <c r="A98" t="s">
        <v>87</v>
      </c>
      <c r="B98" t="s">
        <v>88</v>
      </c>
      <c r="C98" t="s">
        <v>113</v>
      </c>
      <c r="D98" s="28">
        <v>0</v>
      </c>
      <c r="E98" s="28">
        <v>0</v>
      </c>
      <c r="F98" s="28">
        <v>0</v>
      </c>
      <c r="G98" s="28">
        <v>0</v>
      </c>
      <c r="H98" s="28">
        <v>224</v>
      </c>
      <c r="I98" s="28">
        <v>-224</v>
      </c>
    </row>
    <row r="99" spans="1:9" hidden="1" x14ac:dyDescent="0.25">
      <c r="A99" t="s">
        <v>87</v>
      </c>
      <c r="B99" t="s">
        <v>88</v>
      </c>
      <c r="C99" t="s">
        <v>136</v>
      </c>
      <c r="D99" s="28">
        <v>15000</v>
      </c>
      <c r="E99" s="28">
        <v>15000</v>
      </c>
      <c r="F99" s="28">
        <v>0</v>
      </c>
      <c r="G99" s="28">
        <v>0</v>
      </c>
      <c r="H99" s="28">
        <v>0</v>
      </c>
      <c r="I99" s="28">
        <v>15000</v>
      </c>
    </row>
    <row r="100" spans="1:9" hidden="1" x14ac:dyDescent="0.25">
      <c r="A100" t="s">
        <v>87</v>
      </c>
      <c r="B100" t="s">
        <v>114</v>
      </c>
      <c r="C100" t="s">
        <v>105</v>
      </c>
      <c r="D100" s="28">
        <v>88</v>
      </c>
      <c r="E100" s="28">
        <v>88</v>
      </c>
      <c r="F100" s="28">
        <v>0</v>
      </c>
      <c r="G100" s="28">
        <v>0</v>
      </c>
      <c r="H100" s="28">
        <v>0</v>
      </c>
      <c r="I100" s="28">
        <v>88</v>
      </c>
    </row>
    <row r="101" spans="1:9" hidden="1" x14ac:dyDescent="0.25">
      <c r="A101" t="s">
        <v>87</v>
      </c>
      <c r="B101" t="s">
        <v>114</v>
      </c>
      <c r="C101" t="s">
        <v>113</v>
      </c>
      <c r="D101" s="28">
        <v>40000</v>
      </c>
      <c r="E101" s="28">
        <v>40000</v>
      </c>
      <c r="F101" s="28">
        <v>0</v>
      </c>
      <c r="G101" s="28">
        <v>0</v>
      </c>
      <c r="H101" s="28">
        <v>432</v>
      </c>
      <c r="I101" s="28">
        <v>39568</v>
      </c>
    </row>
    <row r="102" spans="1:9" x14ac:dyDescent="0.25">
      <c r="A102" t="s">
        <v>87</v>
      </c>
      <c r="B102" t="s">
        <v>115</v>
      </c>
      <c r="C102" t="s">
        <v>89</v>
      </c>
      <c r="D102" s="28">
        <v>0</v>
      </c>
      <c r="E102" s="28">
        <v>0</v>
      </c>
      <c r="F102" s="28">
        <v>2580.2800000000002</v>
      </c>
      <c r="G102" s="28">
        <v>2580.2800000000002</v>
      </c>
      <c r="H102" s="28">
        <v>7740.85</v>
      </c>
      <c r="I102" s="28">
        <v>-10321.129999999999</v>
      </c>
    </row>
    <row r="103" spans="1:9" x14ac:dyDescent="0.25">
      <c r="A103" t="s">
        <v>87</v>
      </c>
      <c r="B103" t="s">
        <v>115</v>
      </c>
      <c r="C103" t="s">
        <v>91</v>
      </c>
      <c r="D103" s="28">
        <v>0</v>
      </c>
      <c r="E103" s="28">
        <v>0</v>
      </c>
      <c r="F103" s="28">
        <v>468.32</v>
      </c>
      <c r="G103" s="28">
        <v>468.32</v>
      </c>
      <c r="H103" s="28">
        <v>1404.96</v>
      </c>
      <c r="I103" s="28">
        <v>-1873.28</v>
      </c>
    </row>
    <row r="104" spans="1:9" x14ac:dyDescent="0.25">
      <c r="A104" t="s">
        <v>87</v>
      </c>
      <c r="B104" t="s">
        <v>115</v>
      </c>
      <c r="C104" t="s">
        <v>92</v>
      </c>
      <c r="D104" s="28">
        <v>0</v>
      </c>
      <c r="E104" s="28">
        <v>0</v>
      </c>
      <c r="F104" s="28">
        <v>51.61</v>
      </c>
      <c r="G104" s="28">
        <v>51.61</v>
      </c>
      <c r="H104" s="28">
        <v>154.83000000000001</v>
      </c>
      <c r="I104" s="28">
        <v>-206.44</v>
      </c>
    </row>
    <row r="105" spans="1:9" x14ac:dyDescent="0.25">
      <c r="A105" t="s">
        <v>87</v>
      </c>
      <c r="B105" t="s">
        <v>115</v>
      </c>
      <c r="C105" t="s">
        <v>93</v>
      </c>
      <c r="D105" s="28">
        <v>0</v>
      </c>
      <c r="E105" s="28">
        <v>0</v>
      </c>
      <c r="F105" s="28">
        <v>159.97999999999999</v>
      </c>
      <c r="G105" s="28">
        <v>159.97999999999999</v>
      </c>
      <c r="H105" s="28">
        <v>479.94</v>
      </c>
      <c r="I105" s="28">
        <v>-639.91999999999996</v>
      </c>
    </row>
    <row r="106" spans="1:9" x14ac:dyDescent="0.25">
      <c r="A106" t="s">
        <v>87</v>
      </c>
      <c r="B106" t="s">
        <v>115</v>
      </c>
      <c r="C106" t="s">
        <v>94</v>
      </c>
      <c r="D106" s="28">
        <v>0</v>
      </c>
      <c r="E106" s="28">
        <v>0</v>
      </c>
      <c r="F106" s="28">
        <v>37.409999999999997</v>
      </c>
      <c r="G106" s="28">
        <v>37.409999999999997</v>
      </c>
      <c r="H106" s="28">
        <v>112.23</v>
      </c>
      <c r="I106" s="28">
        <v>-149.63999999999999</v>
      </c>
    </row>
    <row r="107" spans="1:9" x14ac:dyDescent="0.25">
      <c r="A107" t="s">
        <v>87</v>
      </c>
      <c r="B107" t="s">
        <v>115</v>
      </c>
      <c r="C107" t="s">
        <v>95</v>
      </c>
      <c r="D107" s="28">
        <v>0</v>
      </c>
      <c r="E107" s="28">
        <v>0</v>
      </c>
      <c r="F107" s="28">
        <v>526.44000000000005</v>
      </c>
      <c r="G107" s="28">
        <v>526.44000000000005</v>
      </c>
      <c r="H107" s="28">
        <v>1579.32</v>
      </c>
      <c r="I107" s="28">
        <v>-2105.7600000000002</v>
      </c>
    </row>
    <row r="108" spans="1:9" x14ac:dyDescent="0.25">
      <c r="A108" t="s">
        <v>87</v>
      </c>
      <c r="B108" t="s">
        <v>115</v>
      </c>
      <c r="C108" t="s">
        <v>96</v>
      </c>
      <c r="D108" s="28">
        <v>0</v>
      </c>
      <c r="E108" s="28">
        <v>0</v>
      </c>
      <c r="F108" s="28">
        <v>2.88</v>
      </c>
      <c r="G108" s="28">
        <v>2.88</v>
      </c>
      <c r="H108" s="28">
        <v>8.64</v>
      </c>
      <c r="I108" s="28">
        <v>-11.52</v>
      </c>
    </row>
    <row r="109" spans="1:9" x14ac:dyDescent="0.25">
      <c r="A109" t="s">
        <v>87</v>
      </c>
      <c r="B109" t="s">
        <v>115</v>
      </c>
      <c r="C109" t="s">
        <v>97</v>
      </c>
      <c r="D109" s="28">
        <v>0</v>
      </c>
      <c r="E109" s="28">
        <v>0</v>
      </c>
      <c r="F109" s="28">
        <v>16.329999999999998</v>
      </c>
      <c r="G109" s="28">
        <v>16.329999999999998</v>
      </c>
      <c r="H109" s="28">
        <v>48.99</v>
      </c>
      <c r="I109" s="28">
        <v>-65.319999999999993</v>
      </c>
    </row>
    <row r="110" spans="1:9" x14ac:dyDescent="0.25">
      <c r="A110" t="s">
        <v>87</v>
      </c>
      <c r="B110" t="s">
        <v>115</v>
      </c>
      <c r="C110" t="s">
        <v>98</v>
      </c>
      <c r="D110" s="28">
        <v>0</v>
      </c>
      <c r="E110" s="28">
        <v>0</v>
      </c>
      <c r="F110" s="28">
        <v>3.15</v>
      </c>
      <c r="G110" s="28">
        <v>3.15</v>
      </c>
      <c r="H110" s="28">
        <v>9.4499999999999993</v>
      </c>
      <c r="I110" s="28">
        <v>-12.6</v>
      </c>
    </row>
    <row r="111" spans="1:9" hidden="1" x14ac:dyDescent="0.25">
      <c r="A111" t="s">
        <v>87</v>
      </c>
      <c r="B111" t="s">
        <v>115</v>
      </c>
      <c r="C111" t="s">
        <v>102</v>
      </c>
      <c r="D111" s="28">
        <v>0</v>
      </c>
      <c r="E111" s="28">
        <v>0</v>
      </c>
      <c r="F111" s="28">
        <v>0</v>
      </c>
      <c r="G111" s="28">
        <v>0.78</v>
      </c>
      <c r="H111" s="28">
        <v>0</v>
      </c>
      <c r="I111" s="28">
        <v>-0.78</v>
      </c>
    </row>
    <row r="112" spans="1:9" x14ac:dyDescent="0.25">
      <c r="A112" t="s">
        <v>87</v>
      </c>
      <c r="B112" t="s">
        <v>115</v>
      </c>
      <c r="C112" t="s">
        <v>103</v>
      </c>
      <c r="D112" s="28">
        <v>0</v>
      </c>
      <c r="E112" s="28">
        <v>0</v>
      </c>
      <c r="F112" s="28">
        <v>863</v>
      </c>
      <c r="G112" s="28">
        <v>1631.6</v>
      </c>
      <c r="H112" s="28">
        <v>1371.11</v>
      </c>
      <c r="I112" s="28">
        <v>-3002.71</v>
      </c>
    </row>
    <row r="113" spans="1:9" hidden="1" x14ac:dyDescent="0.25">
      <c r="A113" t="s">
        <v>87</v>
      </c>
      <c r="B113" t="s">
        <v>115</v>
      </c>
      <c r="C113" t="s">
        <v>103</v>
      </c>
      <c r="D113" s="28">
        <v>0</v>
      </c>
      <c r="E113" s="28">
        <v>0</v>
      </c>
      <c r="F113" s="28">
        <v>0</v>
      </c>
      <c r="G113" s="28">
        <v>347.25</v>
      </c>
      <c r="H113" s="28">
        <v>65.11</v>
      </c>
      <c r="I113" s="28">
        <v>-412.36</v>
      </c>
    </row>
    <row r="114" spans="1:9" x14ac:dyDescent="0.25">
      <c r="A114" t="s">
        <v>87</v>
      </c>
      <c r="B114" t="s">
        <v>115</v>
      </c>
      <c r="C114" t="s">
        <v>103</v>
      </c>
      <c r="D114" s="28">
        <v>0</v>
      </c>
      <c r="E114" s="28">
        <v>0</v>
      </c>
      <c r="F114" s="28">
        <v>534.28</v>
      </c>
      <c r="G114" s="28">
        <v>2459.88</v>
      </c>
      <c r="H114" s="28">
        <v>1390.32</v>
      </c>
      <c r="I114" s="28">
        <v>-3850.2</v>
      </c>
    </row>
    <row r="115" spans="1:9" hidden="1" x14ac:dyDescent="0.25">
      <c r="A115" t="s">
        <v>87</v>
      </c>
      <c r="B115" t="s">
        <v>115</v>
      </c>
      <c r="C115" t="s">
        <v>104</v>
      </c>
      <c r="D115" s="28">
        <v>40000</v>
      </c>
      <c r="E115" s="28">
        <v>40000</v>
      </c>
      <c r="F115" s="28">
        <v>0</v>
      </c>
      <c r="G115" s="28">
        <v>1229.98</v>
      </c>
      <c r="H115" s="28">
        <v>0</v>
      </c>
      <c r="I115" s="28">
        <v>38770.019999999997</v>
      </c>
    </row>
    <row r="116" spans="1:9" hidden="1" x14ac:dyDescent="0.25">
      <c r="A116" t="s">
        <v>87</v>
      </c>
      <c r="B116" t="s">
        <v>115</v>
      </c>
      <c r="C116" t="s">
        <v>111</v>
      </c>
      <c r="D116" s="28">
        <v>20000</v>
      </c>
      <c r="E116" s="28">
        <v>20000</v>
      </c>
      <c r="F116" s="28">
        <v>0</v>
      </c>
      <c r="G116" s="28">
        <v>0</v>
      </c>
      <c r="H116" s="28">
        <v>780.8</v>
      </c>
      <c r="I116" s="28">
        <v>19219.2</v>
      </c>
    </row>
    <row r="117" spans="1:9" hidden="1" x14ac:dyDescent="0.25">
      <c r="A117" t="s">
        <v>87</v>
      </c>
      <c r="B117" t="s">
        <v>116</v>
      </c>
      <c r="C117" t="s">
        <v>89</v>
      </c>
      <c r="D117" s="28">
        <v>130000</v>
      </c>
      <c r="E117" s="28">
        <v>130000</v>
      </c>
      <c r="F117" s="28">
        <v>10833.34</v>
      </c>
      <c r="G117" s="28">
        <v>119166.74</v>
      </c>
      <c r="H117" s="28">
        <v>10833.26</v>
      </c>
      <c r="I117" s="28">
        <v>0</v>
      </c>
    </row>
    <row r="118" spans="1:9" x14ac:dyDescent="0.25">
      <c r="A118" t="s">
        <v>87</v>
      </c>
      <c r="B118" t="s">
        <v>116</v>
      </c>
      <c r="C118" t="s">
        <v>91</v>
      </c>
      <c r="D118" s="28">
        <v>23400</v>
      </c>
      <c r="E118" s="28">
        <v>23400</v>
      </c>
      <c r="F118" s="28">
        <v>1966.26</v>
      </c>
      <c r="G118" s="28">
        <v>21628.86</v>
      </c>
      <c r="H118" s="28">
        <v>1966.24</v>
      </c>
      <c r="I118" s="28">
        <v>-195.1</v>
      </c>
    </row>
    <row r="119" spans="1:9" x14ac:dyDescent="0.25">
      <c r="A119" t="s">
        <v>87</v>
      </c>
      <c r="B119" t="s">
        <v>116</v>
      </c>
      <c r="C119" t="s">
        <v>92</v>
      </c>
      <c r="D119" s="28">
        <v>2618</v>
      </c>
      <c r="E119" s="28">
        <v>2618</v>
      </c>
      <c r="F119" s="28">
        <v>216.66</v>
      </c>
      <c r="G119" s="28">
        <v>2383.2600000000002</v>
      </c>
      <c r="H119" s="28">
        <v>216.66</v>
      </c>
      <c r="I119" s="28">
        <v>18.079999999999998</v>
      </c>
    </row>
    <row r="120" spans="1:9" x14ac:dyDescent="0.25">
      <c r="A120" t="s">
        <v>87</v>
      </c>
      <c r="B120" t="s">
        <v>116</v>
      </c>
      <c r="C120" t="s">
        <v>93</v>
      </c>
      <c r="D120" s="28">
        <v>8116</v>
      </c>
      <c r="E120" s="28">
        <v>8116</v>
      </c>
      <c r="F120" s="28">
        <v>671.66</v>
      </c>
      <c r="G120" s="28">
        <v>7388.26</v>
      </c>
      <c r="H120" s="28">
        <v>671.66</v>
      </c>
      <c r="I120" s="28">
        <v>56.08</v>
      </c>
    </row>
    <row r="121" spans="1:9" x14ac:dyDescent="0.25">
      <c r="A121" t="s">
        <v>87</v>
      </c>
      <c r="B121" t="s">
        <v>116</v>
      </c>
      <c r="C121" t="s">
        <v>94</v>
      </c>
      <c r="D121" s="28">
        <v>1898</v>
      </c>
      <c r="E121" s="28">
        <v>1898</v>
      </c>
      <c r="F121" s="28">
        <v>157.08000000000001</v>
      </c>
      <c r="G121" s="28">
        <v>1727.88</v>
      </c>
      <c r="H121" s="28">
        <v>157.08000000000001</v>
      </c>
      <c r="I121" s="28">
        <v>13.04</v>
      </c>
    </row>
    <row r="122" spans="1:9" x14ac:dyDescent="0.25">
      <c r="A122" t="s">
        <v>87</v>
      </c>
      <c r="B122" t="s">
        <v>116</v>
      </c>
      <c r="C122" t="s">
        <v>95</v>
      </c>
      <c r="D122" s="28">
        <v>6539</v>
      </c>
      <c r="E122" s="28">
        <v>6539</v>
      </c>
      <c r="F122" s="28">
        <v>553.62</v>
      </c>
      <c r="G122" s="28">
        <v>6015.06</v>
      </c>
      <c r="H122" s="28">
        <v>553.62</v>
      </c>
      <c r="I122" s="28">
        <v>-29.68</v>
      </c>
    </row>
    <row r="123" spans="1:9" x14ac:dyDescent="0.25">
      <c r="A123" t="s">
        <v>87</v>
      </c>
      <c r="B123" t="s">
        <v>116</v>
      </c>
      <c r="C123" t="s">
        <v>96</v>
      </c>
      <c r="D123" s="28">
        <v>68</v>
      </c>
      <c r="E123" s="28">
        <v>68</v>
      </c>
      <c r="F123" s="28">
        <v>5.76</v>
      </c>
      <c r="G123" s="28">
        <v>62.36</v>
      </c>
      <c r="H123" s="28">
        <v>5.76</v>
      </c>
      <c r="I123" s="28">
        <v>-0.12</v>
      </c>
    </row>
    <row r="124" spans="1:9" x14ac:dyDescent="0.25">
      <c r="A124" t="s">
        <v>87</v>
      </c>
      <c r="B124" t="s">
        <v>116</v>
      </c>
      <c r="C124" t="s">
        <v>97</v>
      </c>
      <c r="D124" s="28">
        <v>221</v>
      </c>
      <c r="E124" s="28">
        <v>221</v>
      </c>
      <c r="F124" s="28">
        <v>17.16</v>
      </c>
      <c r="G124" s="28">
        <v>188.76</v>
      </c>
      <c r="H124" s="28">
        <v>17.16</v>
      </c>
      <c r="I124" s="28">
        <v>15.08</v>
      </c>
    </row>
    <row r="125" spans="1:9" x14ac:dyDescent="0.25">
      <c r="A125" t="s">
        <v>87</v>
      </c>
      <c r="B125" t="s">
        <v>116</v>
      </c>
      <c r="C125" t="s">
        <v>98</v>
      </c>
      <c r="D125" s="28">
        <v>48</v>
      </c>
      <c r="E125" s="28">
        <v>48</v>
      </c>
      <c r="F125" s="28">
        <v>3.76</v>
      </c>
      <c r="G125" s="28">
        <v>41.36</v>
      </c>
      <c r="H125" s="28">
        <v>3.76</v>
      </c>
      <c r="I125" s="28">
        <v>2.88</v>
      </c>
    </row>
    <row r="126" spans="1:9" hidden="1" x14ac:dyDescent="0.25">
      <c r="A126" t="s">
        <v>87</v>
      </c>
      <c r="B126" t="s">
        <v>116</v>
      </c>
      <c r="C126" t="s">
        <v>102</v>
      </c>
      <c r="D126" s="28">
        <v>7</v>
      </c>
      <c r="E126" s="28">
        <v>7</v>
      </c>
      <c r="F126" s="28">
        <v>0</v>
      </c>
      <c r="G126" s="28">
        <v>11.5</v>
      </c>
      <c r="H126" s="28">
        <v>0</v>
      </c>
      <c r="I126" s="28">
        <v>-4.5</v>
      </c>
    </row>
    <row r="127" spans="1:9" x14ac:dyDescent="0.25">
      <c r="A127" t="s">
        <v>87</v>
      </c>
      <c r="B127" t="s">
        <v>116</v>
      </c>
      <c r="C127" t="s">
        <v>103</v>
      </c>
      <c r="D127" s="28">
        <v>5900</v>
      </c>
      <c r="E127" s="28">
        <v>5900</v>
      </c>
      <c r="F127" s="28">
        <v>1008.64</v>
      </c>
      <c r="G127" s="28">
        <v>6735.78</v>
      </c>
      <c r="H127" s="28">
        <v>3159.8</v>
      </c>
      <c r="I127" s="28">
        <v>-3995.58</v>
      </c>
    </row>
    <row r="128" spans="1:9" hidden="1" x14ac:dyDescent="0.25">
      <c r="A128" t="s">
        <v>87</v>
      </c>
      <c r="B128" t="s">
        <v>116</v>
      </c>
      <c r="C128" t="s">
        <v>117</v>
      </c>
      <c r="D128" s="28">
        <v>30000</v>
      </c>
      <c r="E128" s="28">
        <v>30000</v>
      </c>
      <c r="F128" s="28">
        <v>0</v>
      </c>
      <c r="G128" s="28">
        <v>19237.97</v>
      </c>
      <c r="H128" s="28">
        <v>0</v>
      </c>
      <c r="I128" s="28">
        <v>10762.03</v>
      </c>
    </row>
    <row r="129" spans="1:9" hidden="1" x14ac:dyDescent="0.25">
      <c r="A129" t="s">
        <v>87</v>
      </c>
      <c r="B129" t="s">
        <v>116</v>
      </c>
      <c r="C129" t="s">
        <v>118</v>
      </c>
      <c r="D129" s="28">
        <v>3500</v>
      </c>
      <c r="E129" s="28">
        <v>3500</v>
      </c>
      <c r="F129" s="28">
        <v>0</v>
      </c>
      <c r="G129" s="28">
        <v>312.39</v>
      </c>
      <c r="H129" s="28">
        <v>0</v>
      </c>
      <c r="I129" s="28">
        <v>3187.61</v>
      </c>
    </row>
    <row r="130" spans="1:9" x14ac:dyDescent="0.25">
      <c r="A130" t="s">
        <v>87</v>
      </c>
      <c r="B130" t="s">
        <v>116</v>
      </c>
      <c r="C130" t="s">
        <v>105</v>
      </c>
      <c r="D130" s="28">
        <v>4000</v>
      </c>
      <c r="E130" s="28">
        <v>4000</v>
      </c>
      <c r="F130" s="28">
        <v>172.8</v>
      </c>
      <c r="G130" s="28">
        <v>2721.8</v>
      </c>
      <c r="H130" s="28">
        <v>2.2000000000000002</v>
      </c>
      <c r="I130" s="28">
        <v>1276</v>
      </c>
    </row>
    <row r="131" spans="1:9" hidden="1" x14ac:dyDescent="0.25">
      <c r="A131" t="s">
        <v>87</v>
      </c>
      <c r="B131" t="s">
        <v>116</v>
      </c>
      <c r="C131" t="s">
        <v>119</v>
      </c>
      <c r="D131" s="28">
        <v>10000</v>
      </c>
      <c r="E131" s="28">
        <v>10000</v>
      </c>
      <c r="F131" s="28">
        <v>0</v>
      </c>
      <c r="G131" s="28">
        <v>0</v>
      </c>
      <c r="H131" s="28">
        <v>100</v>
      </c>
      <c r="I131" s="28">
        <v>9900</v>
      </c>
    </row>
    <row r="132" spans="1:9" hidden="1" x14ac:dyDescent="0.25">
      <c r="A132" t="s">
        <v>87</v>
      </c>
      <c r="B132" t="s">
        <v>116</v>
      </c>
      <c r="C132" t="s">
        <v>120</v>
      </c>
      <c r="D132" s="28">
        <v>1000</v>
      </c>
      <c r="E132" s="28">
        <v>1000</v>
      </c>
      <c r="F132" s="28">
        <v>0</v>
      </c>
      <c r="G132" s="28">
        <v>505.29</v>
      </c>
      <c r="H132" s="28">
        <v>250.1</v>
      </c>
      <c r="I132" s="28">
        <v>244.61</v>
      </c>
    </row>
    <row r="133" spans="1:9" hidden="1" x14ac:dyDescent="0.25">
      <c r="A133" t="s">
        <v>87</v>
      </c>
      <c r="B133" t="s">
        <v>116</v>
      </c>
      <c r="C133" t="s">
        <v>121</v>
      </c>
      <c r="D133" s="28">
        <v>1600</v>
      </c>
      <c r="E133" s="28">
        <v>1600</v>
      </c>
      <c r="F133" s="28">
        <v>0</v>
      </c>
      <c r="G133" s="28">
        <v>500</v>
      </c>
      <c r="H133" s="28">
        <v>1800</v>
      </c>
      <c r="I133" s="28">
        <v>-700</v>
      </c>
    </row>
    <row r="134" spans="1:9" x14ac:dyDescent="0.25">
      <c r="A134" t="s">
        <v>87</v>
      </c>
      <c r="B134" t="s">
        <v>116</v>
      </c>
      <c r="C134" t="s">
        <v>122</v>
      </c>
      <c r="D134" s="28">
        <v>2000</v>
      </c>
      <c r="E134" s="28">
        <v>2000</v>
      </c>
      <c r="F134" s="28">
        <v>507.96</v>
      </c>
      <c r="G134" s="28">
        <v>507.96</v>
      </c>
      <c r="H134" s="28">
        <v>3000</v>
      </c>
      <c r="I134" s="28">
        <v>-1507.96</v>
      </c>
    </row>
    <row r="135" spans="1:9" hidden="1" x14ac:dyDescent="0.25">
      <c r="A135" t="s">
        <v>87</v>
      </c>
      <c r="B135" t="s">
        <v>116</v>
      </c>
      <c r="C135" t="s">
        <v>108</v>
      </c>
      <c r="D135" s="28">
        <v>0</v>
      </c>
      <c r="E135" s="28">
        <v>0</v>
      </c>
      <c r="F135" s="28">
        <v>0</v>
      </c>
      <c r="G135" s="28">
        <v>2240</v>
      </c>
      <c r="H135" s="28">
        <v>0</v>
      </c>
      <c r="I135" s="28">
        <v>-2240</v>
      </c>
    </row>
    <row r="136" spans="1:9" hidden="1" x14ac:dyDescent="0.25">
      <c r="A136" t="s">
        <v>87</v>
      </c>
      <c r="B136" t="s">
        <v>116</v>
      </c>
      <c r="C136" t="s">
        <v>113</v>
      </c>
      <c r="D136" s="28">
        <v>1000</v>
      </c>
      <c r="E136" s="28">
        <v>1000</v>
      </c>
      <c r="F136" s="28">
        <v>0</v>
      </c>
      <c r="G136" s="28">
        <v>4844.55</v>
      </c>
      <c r="H136" s="28">
        <v>31.4</v>
      </c>
      <c r="I136" s="28">
        <v>-3875.95</v>
      </c>
    </row>
    <row r="137" spans="1:9" hidden="1" x14ac:dyDescent="0.25">
      <c r="A137" t="s">
        <v>87</v>
      </c>
      <c r="B137" t="s">
        <v>123</v>
      </c>
      <c r="C137" t="s">
        <v>89</v>
      </c>
      <c r="D137" s="28">
        <v>96054</v>
      </c>
      <c r="E137" s="28">
        <v>96054</v>
      </c>
      <c r="F137" s="28">
        <v>8004.5</v>
      </c>
      <c r="G137" s="28">
        <v>88049.5</v>
      </c>
      <c r="H137" s="28">
        <v>8004.5</v>
      </c>
      <c r="I137" s="28">
        <v>0</v>
      </c>
    </row>
    <row r="138" spans="1:9" x14ac:dyDescent="0.25">
      <c r="A138" t="s">
        <v>87</v>
      </c>
      <c r="B138" t="s">
        <v>123</v>
      </c>
      <c r="C138" t="s">
        <v>91</v>
      </c>
      <c r="D138" s="28">
        <v>23400</v>
      </c>
      <c r="E138" s="28">
        <v>23400</v>
      </c>
      <c r="F138" s="28">
        <v>1452.82</v>
      </c>
      <c r="G138" s="28">
        <v>15981.02</v>
      </c>
      <c r="H138" s="28">
        <v>1452.82</v>
      </c>
      <c r="I138" s="28">
        <v>5966.16</v>
      </c>
    </row>
    <row r="139" spans="1:9" x14ac:dyDescent="0.25">
      <c r="A139" t="s">
        <v>87</v>
      </c>
      <c r="B139" t="s">
        <v>123</v>
      </c>
      <c r="C139" t="s">
        <v>92</v>
      </c>
      <c r="D139" s="28">
        <v>2618</v>
      </c>
      <c r="E139" s="28">
        <v>2618</v>
      </c>
      <c r="F139" s="28">
        <v>160.1</v>
      </c>
      <c r="G139" s="28">
        <v>1761.1</v>
      </c>
      <c r="H139" s="28">
        <v>160.1</v>
      </c>
      <c r="I139" s="28">
        <v>696.8</v>
      </c>
    </row>
    <row r="140" spans="1:9" x14ac:dyDescent="0.25">
      <c r="A140" t="s">
        <v>87</v>
      </c>
      <c r="B140" t="s">
        <v>123</v>
      </c>
      <c r="C140" t="s">
        <v>93</v>
      </c>
      <c r="D140" s="28">
        <v>8116</v>
      </c>
      <c r="E140" s="28">
        <v>8116</v>
      </c>
      <c r="F140" s="28">
        <v>496.28</v>
      </c>
      <c r="G140" s="28">
        <v>5459.08</v>
      </c>
      <c r="H140" s="28">
        <v>496.28</v>
      </c>
      <c r="I140" s="28">
        <v>2160.64</v>
      </c>
    </row>
    <row r="141" spans="1:9" x14ac:dyDescent="0.25">
      <c r="A141" t="s">
        <v>87</v>
      </c>
      <c r="B141" t="s">
        <v>123</v>
      </c>
      <c r="C141" t="s">
        <v>94</v>
      </c>
      <c r="D141" s="28">
        <v>1898</v>
      </c>
      <c r="E141" s="28">
        <v>1898</v>
      </c>
      <c r="F141" s="28">
        <v>116.06</v>
      </c>
      <c r="G141" s="28">
        <v>1276.6600000000001</v>
      </c>
      <c r="H141" s="28">
        <v>116.06</v>
      </c>
      <c r="I141" s="28">
        <v>505.28</v>
      </c>
    </row>
    <row r="142" spans="1:9" hidden="1" x14ac:dyDescent="0.25">
      <c r="A142" t="s">
        <v>87</v>
      </c>
      <c r="B142" t="s">
        <v>123</v>
      </c>
      <c r="C142" t="s">
        <v>95</v>
      </c>
      <c r="D142" s="28">
        <v>6539</v>
      </c>
      <c r="E142" s="28">
        <v>6539</v>
      </c>
      <c r="F142" s="28">
        <v>0</v>
      </c>
      <c r="G142" s="28">
        <v>0</v>
      </c>
      <c r="H142" s="28">
        <v>0</v>
      </c>
      <c r="I142" s="28">
        <v>6539</v>
      </c>
    </row>
    <row r="143" spans="1:9" x14ac:dyDescent="0.25">
      <c r="A143" t="s">
        <v>87</v>
      </c>
      <c r="B143" t="s">
        <v>123</v>
      </c>
      <c r="C143" t="s">
        <v>96</v>
      </c>
      <c r="D143" s="28">
        <v>68</v>
      </c>
      <c r="E143" s="28">
        <v>68</v>
      </c>
      <c r="F143" s="28">
        <v>5.76</v>
      </c>
      <c r="G143" s="28">
        <v>62.36</v>
      </c>
      <c r="H143" s="28">
        <v>5.76</v>
      </c>
      <c r="I143" s="28">
        <v>-0.12</v>
      </c>
    </row>
    <row r="144" spans="1:9" x14ac:dyDescent="0.25">
      <c r="A144" t="s">
        <v>87</v>
      </c>
      <c r="B144" t="s">
        <v>123</v>
      </c>
      <c r="C144" t="s">
        <v>97</v>
      </c>
      <c r="D144" s="28">
        <v>221</v>
      </c>
      <c r="E144" s="28">
        <v>221</v>
      </c>
      <c r="F144" s="28">
        <v>17.16</v>
      </c>
      <c r="G144" s="28">
        <v>188.76</v>
      </c>
      <c r="H144" s="28">
        <v>17.16</v>
      </c>
      <c r="I144" s="28">
        <v>15.08</v>
      </c>
    </row>
    <row r="145" spans="1:9" x14ac:dyDescent="0.25">
      <c r="A145" t="s">
        <v>87</v>
      </c>
      <c r="B145" t="s">
        <v>123</v>
      </c>
      <c r="C145" t="s">
        <v>98</v>
      </c>
      <c r="D145" s="28">
        <v>48</v>
      </c>
      <c r="E145" s="28">
        <v>48</v>
      </c>
      <c r="F145" s="28">
        <v>3.76</v>
      </c>
      <c r="G145" s="28">
        <v>41.36</v>
      </c>
      <c r="H145" s="28">
        <v>3.76</v>
      </c>
      <c r="I145" s="28">
        <v>2.88</v>
      </c>
    </row>
    <row r="146" spans="1:9" hidden="1" x14ac:dyDescent="0.25">
      <c r="A146" t="s">
        <v>87</v>
      </c>
      <c r="B146" t="s">
        <v>123</v>
      </c>
      <c r="C146" t="s">
        <v>102</v>
      </c>
      <c r="D146" s="28">
        <v>7</v>
      </c>
      <c r="E146" s="28">
        <v>7</v>
      </c>
      <c r="F146" s="28">
        <v>0</v>
      </c>
      <c r="G146" s="28">
        <v>11.5</v>
      </c>
      <c r="H146" s="28">
        <v>0</v>
      </c>
      <c r="I146" s="28">
        <v>-4.5</v>
      </c>
    </row>
    <row r="147" spans="1:9" hidden="1" x14ac:dyDescent="0.25">
      <c r="A147" t="s">
        <v>87</v>
      </c>
      <c r="B147" t="s">
        <v>123</v>
      </c>
      <c r="C147" t="s">
        <v>103</v>
      </c>
      <c r="D147" s="28">
        <v>4000</v>
      </c>
      <c r="E147" s="28">
        <v>4000</v>
      </c>
      <c r="F147" s="28">
        <v>0</v>
      </c>
      <c r="G147" s="28">
        <v>445.03</v>
      </c>
      <c r="H147" s="28">
        <v>583.9</v>
      </c>
      <c r="I147" s="28">
        <v>2971.07</v>
      </c>
    </row>
    <row r="148" spans="1:9" hidden="1" x14ac:dyDescent="0.25">
      <c r="A148" t="s">
        <v>87</v>
      </c>
      <c r="B148" t="s">
        <v>123</v>
      </c>
      <c r="C148" t="s">
        <v>108</v>
      </c>
      <c r="D148" s="28">
        <v>15000</v>
      </c>
      <c r="E148" s="28">
        <v>15000</v>
      </c>
      <c r="F148" s="28">
        <v>0</v>
      </c>
      <c r="G148" s="28">
        <v>0</v>
      </c>
      <c r="H148" s="28">
        <v>0</v>
      </c>
      <c r="I148" s="28">
        <v>15000</v>
      </c>
    </row>
    <row r="149" spans="1:9" hidden="1" x14ac:dyDescent="0.25">
      <c r="A149" t="s">
        <v>87</v>
      </c>
      <c r="B149" t="s">
        <v>124</v>
      </c>
      <c r="C149" t="s">
        <v>89</v>
      </c>
      <c r="D149" s="28">
        <v>65000</v>
      </c>
      <c r="E149" s="28">
        <v>65000</v>
      </c>
      <c r="F149" s="28">
        <v>5416.66</v>
      </c>
      <c r="G149" s="28">
        <v>59583.26</v>
      </c>
      <c r="H149" s="28">
        <v>5416.74</v>
      </c>
      <c r="I149" s="28">
        <v>0</v>
      </c>
    </row>
    <row r="150" spans="1:9" hidden="1" x14ac:dyDescent="0.25">
      <c r="A150" t="s">
        <v>87</v>
      </c>
      <c r="B150" t="s">
        <v>124</v>
      </c>
      <c r="C150" t="s">
        <v>89</v>
      </c>
      <c r="D150" s="28">
        <v>67220</v>
      </c>
      <c r="E150" s="28">
        <v>67220</v>
      </c>
      <c r="F150" s="28">
        <v>5601.68</v>
      </c>
      <c r="G150" s="28">
        <v>61618.48</v>
      </c>
      <c r="H150" s="28">
        <v>5601.52</v>
      </c>
      <c r="I150" s="28">
        <v>0</v>
      </c>
    </row>
    <row r="151" spans="1:9" x14ac:dyDescent="0.25">
      <c r="A151" t="s">
        <v>87</v>
      </c>
      <c r="B151" t="s">
        <v>124</v>
      </c>
      <c r="C151" t="s">
        <v>89</v>
      </c>
      <c r="D151" s="28">
        <v>0</v>
      </c>
      <c r="E151" s="28">
        <v>0</v>
      </c>
      <c r="F151" s="28">
        <v>1612</v>
      </c>
      <c r="G151" s="28">
        <v>3224</v>
      </c>
      <c r="H151" s="28">
        <v>1612</v>
      </c>
      <c r="I151" s="28">
        <v>-4836</v>
      </c>
    </row>
    <row r="152" spans="1:9" hidden="1" x14ac:dyDescent="0.25">
      <c r="A152" t="s">
        <v>87</v>
      </c>
      <c r="B152" t="s">
        <v>124</v>
      </c>
      <c r="C152" t="s">
        <v>90</v>
      </c>
      <c r="D152" s="28">
        <v>0</v>
      </c>
      <c r="E152" s="28">
        <v>0</v>
      </c>
      <c r="F152" s="28">
        <v>0</v>
      </c>
      <c r="G152" s="28">
        <v>3000</v>
      </c>
      <c r="H152" s="28">
        <v>0</v>
      </c>
      <c r="I152" s="28">
        <v>-3000</v>
      </c>
    </row>
    <row r="153" spans="1:9" x14ac:dyDescent="0.25">
      <c r="A153" t="s">
        <v>87</v>
      </c>
      <c r="B153" t="s">
        <v>124</v>
      </c>
      <c r="C153" t="s">
        <v>91</v>
      </c>
      <c r="D153" s="28">
        <v>11700</v>
      </c>
      <c r="E153" s="28">
        <v>11700</v>
      </c>
      <c r="F153" s="28">
        <v>983.12</v>
      </c>
      <c r="G153" s="28">
        <v>11358.82</v>
      </c>
      <c r="H153" s="28">
        <v>983.14</v>
      </c>
      <c r="I153" s="28">
        <v>-641.96</v>
      </c>
    </row>
    <row r="154" spans="1:9" x14ac:dyDescent="0.25">
      <c r="A154" t="s">
        <v>87</v>
      </c>
      <c r="B154" t="s">
        <v>124</v>
      </c>
      <c r="C154" t="s">
        <v>91</v>
      </c>
      <c r="D154" s="28">
        <v>12100</v>
      </c>
      <c r="E154" s="28">
        <v>12100</v>
      </c>
      <c r="F154" s="28">
        <v>1016.72</v>
      </c>
      <c r="G154" s="28">
        <v>11183.92</v>
      </c>
      <c r="H154" s="28">
        <v>1016.68</v>
      </c>
      <c r="I154" s="28">
        <v>-100.6</v>
      </c>
    </row>
    <row r="155" spans="1:9" x14ac:dyDescent="0.25">
      <c r="A155" t="s">
        <v>87</v>
      </c>
      <c r="B155" t="s">
        <v>124</v>
      </c>
      <c r="C155" t="s">
        <v>91</v>
      </c>
      <c r="D155" s="28">
        <v>0</v>
      </c>
      <c r="E155" s="28">
        <v>0</v>
      </c>
      <c r="F155" s="28">
        <v>292.58</v>
      </c>
      <c r="G155" s="28">
        <v>585.16</v>
      </c>
      <c r="H155" s="28">
        <v>292.58</v>
      </c>
      <c r="I155" s="28">
        <v>-877.74</v>
      </c>
    </row>
    <row r="156" spans="1:9" x14ac:dyDescent="0.25">
      <c r="A156" t="s">
        <v>87</v>
      </c>
      <c r="B156" t="s">
        <v>124</v>
      </c>
      <c r="C156" t="s">
        <v>92</v>
      </c>
      <c r="D156" s="28">
        <v>1309</v>
      </c>
      <c r="E156" s="28">
        <v>1309</v>
      </c>
      <c r="F156" s="28">
        <v>108.34</v>
      </c>
      <c r="G156" s="28">
        <v>1251.74</v>
      </c>
      <c r="H156" s="28">
        <v>108.34</v>
      </c>
      <c r="I156" s="28">
        <v>-51.08</v>
      </c>
    </row>
    <row r="157" spans="1:9" x14ac:dyDescent="0.25">
      <c r="A157" t="s">
        <v>87</v>
      </c>
      <c r="B157" t="s">
        <v>124</v>
      </c>
      <c r="C157" t="s">
        <v>92</v>
      </c>
      <c r="D157" s="28">
        <v>1354</v>
      </c>
      <c r="E157" s="28">
        <v>1354</v>
      </c>
      <c r="F157" s="28">
        <v>112.04</v>
      </c>
      <c r="G157" s="28">
        <v>1232.44</v>
      </c>
      <c r="H157" s="28">
        <v>112.04</v>
      </c>
      <c r="I157" s="28">
        <v>9.52</v>
      </c>
    </row>
    <row r="158" spans="1:9" x14ac:dyDescent="0.25">
      <c r="A158" t="s">
        <v>87</v>
      </c>
      <c r="B158" t="s">
        <v>124</v>
      </c>
      <c r="C158" t="s">
        <v>92</v>
      </c>
      <c r="D158" s="28">
        <v>0</v>
      </c>
      <c r="E158" s="28">
        <v>0</v>
      </c>
      <c r="F158" s="28">
        <v>32.24</v>
      </c>
      <c r="G158" s="28">
        <v>64.48</v>
      </c>
      <c r="H158" s="28">
        <v>32.24</v>
      </c>
      <c r="I158" s="28">
        <v>-96.72</v>
      </c>
    </row>
    <row r="159" spans="1:9" x14ac:dyDescent="0.25">
      <c r="A159" t="s">
        <v>87</v>
      </c>
      <c r="B159" t="s">
        <v>124</v>
      </c>
      <c r="C159" t="s">
        <v>93</v>
      </c>
      <c r="D159" s="28">
        <v>4057</v>
      </c>
      <c r="E159" s="28">
        <v>4057</v>
      </c>
      <c r="F159" s="28">
        <v>335.84</v>
      </c>
      <c r="G159" s="28">
        <v>3880.24</v>
      </c>
      <c r="H159" s="28">
        <v>335.84</v>
      </c>
      <c r="I159" s="28">
        <v>-159.08000000000001</v>
      </c>
    </row>
    <row r="160" spans="1:9" x14ac:dyDescent="0.25">
      <c r="A160" t="s">
        <v>87</v>
      </c>
      <c r="B160" t="s">
        <v>124</v>
      </c>
      <c r="C160" t="s">
        <v>93</v>
      </c>
      <c r="D160" s="28">
        <v>4196</v>
      </c>
      <c r="E160" s="28">
        <v>4196</v>
      </c>
      <c r="F160" s="28">
        <v>347.32</v>
      </c>
      <c r="G160" s="28">
        <v>3820.52</v>
      </c>
      <c r="H160" s="28">
        <v>347.3</v>
      </c>
      <c r="I160" s="28">
        <v>28.18</v>
      </c>
    </row>
    <row r="161" spans="1:9" x14ac:dyDescent="0.25">
      <c r="A161" t="s">
        <v>87</v>
      </c>
      <c r="B161" t="s">
        <v>124</v>
      </c>
      <c r="C161" t="s">
        <v>93</v>
      </c>
      <c r="D161" s="28">
        <v>0</v>
      </c>
      <c r="E161" s="28">
        <v>0</v>
      </c>
      <c r="F161" s="28">
        <v>99.94</v>
      </c>
      <c r="G161" s="28">
        <v>199.88</v>
      </c>
      <c r="H161" s="28">
        <v>99.94</v>
      </c>
      <c r="I161" s="28">
        <v>-299.82</v>
      </c>
    </row>
    <row r="162" spans="1:9" x14ac:dyDescent="0.25">
      <c r="A162" t="s">
        <v>87</v>
      </c>
      <c r="B162" t="s">
        <v>124</v>
      </c>
      <c r="C162" t="s">
        <v>94</v>
      </c>
      <c r="D162" s="28">
        <v>950</v>
      </c>
      <c r="E162" s="28">
        <v>950</v>
      </c>
      <c r="F162" s="28">
        <v>78.540000000000006</v>
      </c>
      <c r="G162" s="28">
        <v>907.44</v>
      </c>
      <c r="H162" s="28">
        <v>78.540000000000006</v>
      </c>
      <c r="I162" s="28">
        <v>-35.979999999999997</v>
      </c>
    </row>
    <row r="163" spans="1:9" x14ac:dyDescent="0.25">
      <c r="A163" t="s">
        <v>87</v>
      </c>
      <c r="B163" t="s">
        <v>124</v>
      </c>
      <c r="C163" t="s">
        <v>94</v>
      </c>
      <c r="D163" s="28">
        <v>981</v>
      </c>
      <c r="E163" s="28">
        <v>981</v>
      </c>
      <c r="F163" s="28">
        <v>81.239999999999995</v>
      </c>
      <c r="G163" s="28">
        <v>893.64</v>
      </c>
      <c r="H163" s="28">
        <v>81.22</v>
      </c>
      <c r="I163" s="28">
        <v>6.14</v>
      </c>
    </row>
    <row r="164" spans="1:9" x14ac:dyDescent="0.25">
      <c r="A164" t="s">
        <v>87</v>
      </c>
      <c r="B164" t="s">
        <v>124</v>
      </c>
      <c r="C164" t="s">
        <v>94</v>
      </c>
      <c r="D164" s="28">
        <v>0</v>
      </c>
      <c r="E164" s="28">
        <v>0</v>
      </c>
      <c r="F164" s="28">
        <v>23.38</v>
      </c>
      <c r="G164" s="28">
        <v>46.76</v>
      </c>
      <c r="H164" s="28">
        <v>23.38</v>
      </c>
      <c r="I164" s="28">
        <v>-70.14</v>
      </c>
    </row>
    <row r="165" spans="1:9" x14ac:dyDescent="0.25">
      <c r="A165" t="s">
        <v>87</v>
      </c>
      <c r="B165" t="s">
        <v>124</v>
      </c>
      <c r="C165" t="s">
        <v>95</v>
      </c>
      <c r="D165" s="28">
        <v>6062</v>
      </c>
      <c r="E165" s="28">
        <v>6062</v>
      </c>
      <c r="F165" s="28">
        <v>447.68</v>
      </c>
      <c r="G165" s="28">
        <v>4864.04</v>
      </c>
      <c r="H165" s="28">
        <v>447.68</v>
      </c>
      <c r="I165" s="28">
        <v>750.28</v>
      </c>
    </row>
    <row r="166" spans="1:9" x14ac:dyDescent="0.25">
      <c r="A166" t="s">
        <v>87</v>
      </c>
      <c r="B166" t="s">
        <v>124</v>
      </c>
      <c r="C166" t="s">
        <v>95</v>
      </c>
      <c r="D166" s="28">
        <v>3810</v>
      </c>
      <c r="E166" s="28">
        <v>3810</v>
      </c>
      <c r="F166" s="28">
        <v>413.92</v>
      </c>
      <c r="G166" s="28">
        <v>4497.2</v>
      </c>
      <c r="H166" s="28">
        <v>413.92</v>
      </c>
      <c r="I166" s="28">
        <v>-1101.1199999999999</v>
      </c>
    </row>
    <row r="167" spans="1:9" x14ac:dyDescent="0.25">
      <c r="A167" t="s">
        <v>87</v>
      </c>
      <c r="B167" t="s">
        <v>124</v>
      </c>
      <c r="C167" t="s">
        <v>96</v>
      </c>
      <c r="D167" s="28">
        <v>77</v>
      </c>
      <c r="E167" s="28">
        <v>77</v>
      </c>
      <c r="F167" s="28">
        <v>5.76</v>
      </c>
      <c r="G167" s="28">
        <v>62.36</v>
      </c>
      <c r="H167" s="28">
        <v>5.76</v>
      </c>
      <c r="I167" s="28">
        <v>8.8800000000000008</v>
      </c>
    </row>
    <row r="168" spans="1:9" x14ac:dyDescent="0.25">
      <c r="A168" t="s">
        <v>87</v>
      </c>
      <c r="B168" t="s">
        <v>124</v>
      </c>
      <c r="C168" t="s">
        <v>96</v>
      </c>
      <c r="D168" s="28">
        <v>139</v>
      </c>
      <c r="E168" s="28">
        <v>139</v>
      </c>
      <c r="F168" s="28">
        <v>11.52</v>
      </c>
      <c r="G168" s="28">
        <v>124.72</v>
      </c>
      <c r="H168" s="28">
        <v>11.52</v>
      </c>
      <c r="I168" s="28">
        <v>2.76</v>
      </c>
    </row>
    <row r="169" spans="1:9" x14ac:dyDescent="0.25">
      <c r="A169" t="s">
        <v>87</v>
      </c>
      <c r="B169" t="s">
        <v>124</v>
      </c>
      <c r="C169" t="s">
        <v>97</v>
      </c>
      <c r="D169" s="28">
        <v>257</v>
      </c>
      <c r="E169" s="28">
        <v>257</v>
      </c>
      <c r="F169" s="28">
        <v>17.16</v>
      </c>
      <c r="G169" s="28">
        <v>188.76</v>
      </c>
      <c r="H169" s="28">
        <v>17.16</v>
      </c>
      <c r="I169" s="28">
        <v>51.08</v>
      </c>
    </row>
    <row r="170" spans="1:9" x14ac:dyDescent="0.25">
      <c r="A170" t="s">
        <v>87</v>
      </c>
      <c r="B170" t="s">
        <v>124</v>
      </c>
      <c r="C170" t="s">
        <v>97</v>
      </c>
      <c r="D170" s="28">
        <v>684</v>
      </c>
      <c r="E170" s="28">
        <v>684</v>
      </c>
      <c r="F170" s="28">
        <v>68.44</v>
      </c>
      <c r="G170" s="28">
        <v>752.84</v>
      </c>
      <c r="H170" s="28">
        <v>68.44</v>
      </c>
      <c r="I170" s="28">
        <v>-137.28</v>
      </c>
    </row>
    <row r="171" spans="1:9" x14ac:dyDescent="0.25">
      <c r="A171" t="s">
        <v>87</v>
      </c>
      <c r="B171" t="s">
        <v>124</v>
      </c>
      <c r="C171" t="s">
        <v>98</v>
      </c>
      <c r="D171" s="28">
        <v>56</v>
      </c>
      <c r="E171" s="28">
        <v>56</v>
      </c>
      <c r="F171" s="28">
        <v>3.76</v>
      </c>
      <c r="G171" s="28">
        <v>41.36</v>
      </c>
      <c r="H171" s="28">
        <v>3.76</v>
      </c>
      <c r="I171" s="28">
        <v>10.88</v>
      </c>
    </row>
    <row r="172" spans="1:9" x14ac:dyDescent="0.25">
      <c r="A172" t="s">
        <v>87</v>
      </c>
      <c r="B172" t="s">
        <v>124</v>
      </c>
      <c r="C172" t="s">
        <v>98</v>
      </c>
      <c r="D172" s="28">
        <v>122</v>
      </c>
      <c r="E172" s="28">
        <v>122</v>
      </c>
      <c r="F172" s="28">
        <v>11.32</v>
      </c>
      <c r="G172" s="28">
        <v>124.51</v>
      </c>
      <c r="H172" s="28">
        <v>11.32</v>
      </c>
      <c r="I172" s="28">
        <v>-13.83</v>
      </c>
    </row>
    <row r="173" spans="1:9" hidden="1" x14ac:dyDescent="0.25">
      <c r="A173" t="s">
        <v>87</v>
      </c>
      <c r="B173" t="s">
        <v>124</v>
      </c>
      <c r="C173" t="s">
        <v>102</v>
      </c>
      <c r="D173" s="28">
        <v>7</v>
      </c>
      <c r="E173" s="28">
        <v>7</v>
      </c>
      <c r="F173" s="28">
        <v>0</v>
      </c>
      <c r="G173" s="28">
        <v>11.5</v>
      </c>
      <c r="H173" s="28">
        <v>0</v>
      </c>
      <c r="I173" s="28">
        <v>-4.5</v>
      </c>
    </row>
    <row r="174" spans="1:9" hidden="1" x14ac:dyDescent="0.25">
      <c r="A174" t="s">
        <v>87</v>
      </c>
      <c r="B174" t="s">
        <v>124</v>
      </c>
      <c r="C174" t="s">
        <v>102</v>
      </c>
      <c r="D174" s="28">
        <v>14</v>
      </c>
      <c r="E174" s="28">
        <v>14</v>
      </c>
      <c r="F174" s="28">
        <v>0</v>
      </c>
      <c r="G174" s="28">
        <v>23</v>
      </c>
      <c r="H174" s="28">
        <v>0</v>
      </c>
      <c r="I174" s="28">
        <v>-9</v>
      </c>
    </row>
    <row r="175" spans="1:9" x14ac:dyDescent="0.25">
      <c r="A175" t="s">
        <v>87</v>
      </c>
      <c r="B175" t="s">
        <v>124</v>
      </c>
      <c r="C175" t="s">
        <v>103</v>
      </c>
      <c r="D175" s="28">
        <v>2000</v>
      </c>
      <c r="E175" s="28">
        <v>2000</v>
      </c>
      <c r="F175" s="28">
        <v>413.94</v>
      </c>
      <c r="G175" s="28">
        <v>5568.07</v>
      </c>
      <c r="H175" s="28">
        <v>1128.95</v>
      </c>
      <c r="I175" s="28">
        <v>-4697.0200000000004</v>
      </c>
    </row>
    <row r="176" spans="1:9" hidden="1" x14ac:dyDescent="0.25">
      <c r="A176" t="s">
        <v>87</v>
      </c>
      <c r="B176" t="s">
        <v>124</v>
      </c>
      <c r="C176" t="s">
        <v>105</v>
      </c>
      <c r="D176" s="28">
        <v>500</v>
      </c>
      <c r="E176" s="28">
        <v>500</v>
      </c>
      <c r="F176" s="28">
        <v>0</v>
      </c>
      <c r="G176" s="28">
        <v>450</v>
      </c>
      <c r="H176" s="28">
        <v>0</v>
      </c>
      <c r="I176" s="28">
        <v>50</v>
      </c>
    </row>
    <row r="177" spans="1:9" hidden="1" x14ac:dyDescent="0.25">
      <c r="A177" t="s">
        <v>87</v>
      </c>
      <c r="B177" t="s">
        <v>124</v>
      </c>
      <c r="C177" t="s">
        <v>122</v>
      </c>
      <c r="D177" s="28">
        <v>600</v>
      </c>
      <c r="E177" s="28">
        <v>600</v>
      </c>
      <c r="F177" s="28">
        <v>0</v>
      </c>
      <c r="G177" s="28">
        <v>0</v>
      </c>
      <c r="H177" s="28">
        <v>300</v>
      </c>
      <c r="I177" s="28">
        <v>300</v>
      </c>
    </row>
    <row r="178" spans="1:9" x14ac:dyDescent="0.25">
      <c r="A178" t="s">
        <v>87</v>
      </c>
      <c r="B178" t="s">
        <v>124</v>
      </c>
      <c r="C178" t="s">
        <v>108</v>
      </c>
      <c r="D178" s="28">
        <v>3000</v>
      </c>
      <c r="E178" s="28">
        <v>3000</v>
      </c>
      <c r="F178" s="28">
        <v>3090.68</v>
      </c>
      <c r="G178" s="28">
        <v>3982.99</v>
      </c>
      <c r="H178" s="28">
        <v>7857.01</v>
      </c>
      <c r="I178" s="28">
        <v>-8840</v>
      </c>
    </row>
    <row r="179" spans="1:9" hidden="1" x14ac:dyDescent="0.25">
      <c r="A179" t="s">
        <v>87</v>
      </c>
      <c r="B179" t="s">
        <v>124</v>
      </c>
      <c r="C179" t="s">
        <v>111</v>
      </c>
      <c r="D179" s="28">
        <v>15000</v>
      </c>
      <c r="E179" s="28">
        <v>15000</v>
      </c>
      <c r="F179" s="28">
        <v>0</v>
      </c>
      <c r="G179" s="28">
        <v>10634.73</v>
      </c>
      <c r="H179" s="28">
        <v>0</v>
      </c>
      <c r="I179" s="28">
        <v>4365.2700000000004</v>
      </c>
    </row>
    <row r="180" spans="1:9" x14ac:dyDescent="0.25">
      <c r="A180" t="s">
        <v>87</v>
      </c>
      <c r="B180" t="s">
        <v>124</v>
      </c>
      <c r="C180" t="s">
        <v>113</v>
      </c>
      <c r="D180" s="28">
        <v>2000</v>
      </c>
      <c r="E180" s="28">
        <v>2000</v>
      </c>
      <c r="F180" s="28">
        <v>330.52</v>
      </c>
      <c r="G180" s="28">
        <v>3293.12</v>
      </c>
      <c r="H180" s="28">
        <v>2744.9</v>
      </c>
      <c r="I180" s="28">
        <v>-4038.02</v>
      </c>
    </row>
    <row r="181" spans="1:9" hidden="1" x14ac:dyDescent="0.25">
      <c r="A181" t="s">
        <v>87</v>
      </c>
      <c r="B181" t="s">
        <v>125</v>
      </c>
      <c r="C181" t="s">
        <v>105</v>
      </c>
      <c r="D181" s="28">
        <v>0</v>
      </c>
      <c r="E181" s="28">
        <v>0</v>
      </c>
      <c r="F181" s="28">
        <v>0</v>
      </c>
      <c r="G181" s="28">
        <v>59</v>
      </c>
      <c r="H181" s="28">
        <v>0</v>
      </c>
      <c r="I181" s="28">
        <v>-59</v>
      </c>
    </row>
    <row r="182" spans="1:9" hidden="1" x14ac:dyDescent="0.25">
      <c r="A182" t="s">
        <v>87</v>
      </c>
      <c r="B182" t="s">
        <v>125</v>
      </c>
      <c r="C182" t="s">
        <v>126</v>
      </c>
      <c r="D182" s="28">
        <v>6500</v>
      </c>
      <c r="E182" s="28">
        <v>6500</v>
      </c>
      <c r="F182" s="28">
        <v>0</v>
      </c>
      <c r="G182" s="28">
        <v>610.42999999999995</v>
      </c>
      <c r="H182" s="28">
        <v>5889.57</v>
      </c>
      <c r="I182" s="28">
        <v>0</v>
      </c>
    </row>
    <row r="183" spans="1:9" hidden="1" x14ac:dyDescent="0.25">
      <c r="A183" t="s">
        <v>87</v>
      </c>
      <c r="B183" t="s">
        <v>125</v>
      </c>
      <c r="C183" t="s">
        <v>127</v>
      </c>
      <c r="D183" s="28">
        <v>0.09</v>
      </c>
      <c r="E183" s="28">
        <v>100000</v>
      </c>
      <c r="F183" s="28">
        <v>0</v>
      </c>
      <c r="G183" s="28">
        <v>0</v>
      </c>
      <c r="H183" s="28">
        <v>0</v>
      </c>
      <c r="I183" s="28">
        <v>0.09</v>
      </c>
    </row>
    <row r="184" spans="1:9" x14ac:dyDescent="0.25">
      <c r="A184" t="s">
        <v>87</v>
      </c>
      <c r="B184" t="s">
        <v>125</v>
      </c>
      <c r="C184" t="s">
        <v>128</v>
      </c>
      <c r="D184" s="28">
        <v>5000</v>
      </c>
      <c r="E184" s="28">
        <v>5000</v>
      </c>
      <c r="F184" s="28">
        <v>21.62</v>
      </c>
      <c r="G184" s="28">
        <v>1816.47</v>
      </c>
      <c r="H184" s="28">
        <v>63.52</v>
      </c>
      <c r="I184" s="28">
        <v>3120.01</v>
      </c>
    </row>
    <row r="185" spans="1:9" hidden="1" x14ac:dyDescent="0.25">
      <c r="A185" t="s">
        <v>87</v>
      </c>
      <c r="B185" t="s">
        <v>125</v>
      </c>
      <c r="C185" t="s">
        <v>129</v>
      </c>
      <c r="D185" s="28">
        <v>31000</v>
      </c>
      <c r="E185" s="28">
        <v>31000</v>
      </c>
      <c r="F185" s="28">
        <v>1004.3</v>
      </c>
      <c r="G185" s="28">
        <v>17441.93</v>
      </c>
      <c r="H185" s="28">
        <v>13558.07</v>
      </c>
      <c r="I185" s="28">
        <v>0</v>
      </c>
    </row>
    <row r="186" spans="1:9" hidden="1" x14ac:dyDescent="0.25">
      <c r="A186" t="s">
        <v>87</v>
      </c>
      <c r="B186" t="s">
        <v>125</v>
      </c>
      <c r="C186" t="s">
        <v>130</v>
      </c>
      <c r="D186" s="28">
        <v>25000</v>
      </c>
      <c r="E186" s="28">
        <v>25000</v>
      </c>
      <c r="F186" s="28">
        <v>95.02</v>
      </c>
      <c r="G186" s="28">
        <v>1502.21</v>
      </c>
      <c r="H186" s="28">
        <v>23497.79</v>
      </c>
      <c r="I186" s="28">
        <v>0</v>
      </c>
    </row>
    <row r="187" spans="1:9" hidden="1" x14ac:dyDescent="0.25">
      <c r="A187" t="s">
        <v>87</v>
      </c>
      <c r="B187" t="s">
        <v>125</v>
      </c>
      <c r="C187" t="s">
        <v>131</v>
      </c>
      <c r="D187" s="28">
        <v>10000</v>
      </c>
      <c r="E187" s="28">
        <v>10000</v>
      </c>
      <c r="F187" s="28">
        <v>388.5</v>
      </c>
      <c r="G187" s="28">
        <v>3750.32</v>
      </c>
      <c r="H187" s="28">
        <v>6249.68</v>
      </c>
      <c r="I187" s="28">
        <v>0</v>
      </c>
    </row>
    <row r="188" spans="1:9" x14ac:dyDescent="0.25">
      <c r="A188" t="s">
        <v>87</v>
      </c>
      <c r="B188" t="s">
        <v>125</v>
      </c>
      <c r="C188" t="s">
        <v>132</v>
      </c>
      <c r="D188" s="28">
        <v>2000</v>
      </c>
      <c r="E188" s="28">
        <v>2000</v>
      </c>
      <c r="F188" s="28">
        <v>98.56</v>
      </c>
      <c r="G188" s="28">
        <v>844.78</v>
      </c>
      <c r="H188" s="28">
        <v>3155.22</v>
      </c>
      <c r="I188" s="28">
        <v>-2000</v>
      </c>
    </row>
    <row r="189" spans="1:9" hidden="1" x14ac:dyDescent="0.25">
      <c r="A189" t="s">
        <v>87</v>
      </c>
      <c r="B189" t="s">
        <v>125</v>
      </c>
      <c r="C189" t="s">
        <v>133</v>
      </c>
      <c r="D189" s="28">
        <v>0</v>
      </c>
      <c r="E189" s="28">
        <v>40000</v>
      </c>
      <c r="F189" s="28">
        <v>0</v>
      </c>
      <c r="G189" s="28">
        <v>0</v>
      </c>
      <c r="H189" s="28">
        <v>0</v>
      </c>
      <c r="I189" s="28">
        <v>0</v>
      </c>
    </row>
    <row r="190" spans="1:9" x14ac:dyDescent="0.25">
      <c r="A190" t="s">
        <v>87</v>
      </c>
      <c r="B190" t="s">
        <v>125</v>
      </c>
      <c r="C190" t="s">
        <v>134</v>
      </c>
      <c r="D190" s="28">
        <v>12000</v>
      </c>
      <c r="E190" s="28">
        <v>12000</v>
      </c>
      <c r="F190" s="28">
        <v>860.66</v>
      </c>
      <c r="G190" s="28">
        <v>8469.9500000000007</v>
      </c>
      <c r="H190" s="28">
        <v>1623.97</v>
      </c>
      <c r="I190" s="28">
        <v>1906.08</v>
      </c>
    </row>
    <row r="191" spans="1:9" hidden="1" x14ac:dyDescent="0.25">
      <c r="A191" t="s">
        <v>87</v>
      </c>
      <c r="B191" t="s">
        <v>125</v>
      </c>
      <c r="C191" t="s">
        <v>135</v>
      </c>
      <c r="D191" s="28">
        <v>34470.74</v>
      </c>
      <c r="E191" s="28">
        <v>45000</v>
      </c>
      <c r="F191" s="28">
        <v>0</v>
      </c>
      <c r="G191" s="28">
        <v>34422</v>
      </c>
      <c r="H191" s="28">
        <v>0</v>
      </c>
      <c r="I191" s="28">
        <v>48.74</v>
      </c>
    </row>
    <row r="192" spans="1:9" x14ac:dyDescent="0.25">
      <c r="A192" t="s">
        <v>87</v>
      </c>
      <c r="B192" t="s">
        <v>125</v>
      </c>
      <c r="C192" t="s">
        <v>113</v>
      </c>
      <c r="D192" s="28">
        <v>20000</v>
      </c>
      <c r="E192" s="28">
        <v>20000</v>
      </c>
      <c r="F192" s="28">
        <v>3105.14</v>
      </c>
      <c r="G192" s="28">
        <v>9921.5400000000009</v>
      </c>
      <c r="H192" s="28">
        <v>3219.16</v>
      </c>
      <c r="I192" s="28">
        <v>6859.3</v>
      </c>
    </row>
    <row r="193" spans="1:9" hidden="1" x14ac:dyDescent="0.25">
      <c r="A193" t="s">
        <v>87</v>
      </c>
      <c r="B193" t="s">
        <v>125</v>
      </c>
      <c r="C193" t="s">
        <v>136</v>
      </c>
      <c r="D193" s="28">
        <v>7000</v>
      </c>
      <c r="E193" s="28">
        <v>7000</v>
      </c>
      <c r="F193" s="28">
        <v>0</v>
      </c>
      <c r="G193" s="28">
        <v>1700.35</v>
      </c>
      <c r="H193" s="28">
        <v>0</v>
      </c>
      <c r="I193" s="28">
        <v>5299.65</v>
      </c>
    </row>
    <row r="194" spans="1:9" hidden="1" x14ac:dyDescent="0.25">
      <c r="A194" t="s">
        <v>87</v>
      </c>
      <c r="B194" t="s">
        <v>205</v>
      </c>
      <c r="C194" t="s">
        <v>207</v>
      </c>
      <c r="D194" s="28">
        <v>0</v>
      </c>
      <c r="E194" s="28">
        <v>0</v>
      </c>
      <c r="F194" s="28">
        <v>0</v>
      </c>
      <c r="G194" s="28">
        <v>4345.18</v>
      </c>
      <c r="H194" s="28">
        <v>0</v>
      </c>
      <c r="I194" s="28">
        <v>-4345.18</v>
      </c>
    </row>
    <row r="195" spans="1:9" x14ac:dyDescent="0.25">
      <c r="A195" t="s">
        <v>87</v>
      </c>
      <c r="B195" t="s">
        <v>137</v>
      </c>
      <c r="C195" t="s">
        <v>89</v>
      </c>
      <c r="D195" s="28">
        <v>13072</v>
      </c>
      <c r="E195" s="28">
        <v>13072</v>
      </c>
      <c r="F195" s="28">
        <v>1089.3399999999999</v>
      </c>
      <c r="G195" s="28">
        <v>11982.74</v>
      </c>
      <c r="H195" s="28">
        <v>1089.3800000000001</v>
      </c>
      <c r="I195" s="28">
        <v>-0.12</v>
      </c>
    </row>
    <row r="196" spans="1:9" x14ac:dyDescent="0.25">
      <c r="A196" t="s">
        <v>87</v>
      </c>
      <c r="B196" t="s">
        <v>137</v>
      </c>
      <c r="C196" t="s">
        <v>91</v>
      </c>
      <c r="D196" s="28">
        <v>2353</v>
      </c>
      <c r="E196" s="28">
        <v>2353</v>
      </c>
      <c r="F196" s="28">
        <v>197.72</v>
      </c>
      <c r="G196" s="28">
        <v>2174.92</v>
      </c>
      <c r="H196" s="28">
        <v>197.73</v>
      </c>
      <c r="I196" s="28">
        <v>-19.649999999999999</v>
      </c>
    </row>
    <row r="197" spans="1:9" x14ac:dyDescent="0.25">
      <c r="A197" t="s">
        <v>87</v>
      </c>
      <c r="B197" t="s">
        <v>137</v>
      </c>
      <c r="C197" t="s">
        <v>92</v>
      </c>
      <c r="D197" s="28">
        <v>263</v>
      </c>
      <c r="E197" s="28">
        <v>263</v>
      </c>
      <c r="F197" s="28">
        <v>21.8</v>
      </c>
      <c r="G197" s="28">
        <v>239.8</v>
      </c>
      <c r="H197" s="28">
        <v>21.8</v>
      </c>
      <c r="I197" s="28">
        <v>1.4</v>
      </c>
    </row>
    <row r="198" spans="1:9" x14ac:dyDescent="0.25">
      <c r="A198" t="s">
        <v>87</v>
      </c>
      <c r="B198" t="s">
        <v>137</v>
      </c>
      <c r="C198" t="s">
        <v>93</v>
      </c>
      <c r="D198" s="28">
        <v>816</v>
      </c>
      <c r="E198" s="28">
        <v>816</v>
      </c>
      <c r="F198" s="28">
        <v>67.540000000000006</v>
      </c>
      <c r="G198" s="28">
        <v>742.94</v>
      </c>
      <c r="H198" s="28">
        <v>67.540000000000006</v>
      </c>
      <c r="I198" s="28">
        <v>5.52</v>
      </c>
    </row>
    <row r="199" spans="1:9" x14ac:dyDescent="0.25">
      <c r="A199" t="s">
        <v>87</v>
      </c>
      <c r="B199" t="s">
        <v>137</v>
      </c>
      <c r="C199" t="s">
        <v>94</v>
      </c>
      <c r="D199" s="28">
        <v>191</v>
      </c>
      <c r="E199" s="28">
        <v>191</v>
      </c>
      <c r="F199" s="28">
        <v>15.8</v>
      </c>
      <c r="G199" s="28">
        <v>173.8</v>
      </c>
      <c r="H199" s="28">
        <v>15.8</v>
      </c>
      <c r="I199" s="28">
        <v>1.4</v>
      </c>
    </row>
    <row r="200" spans="1:9" x14ac:dyDescent="0.25">
      <c r="A200" t="s">
        <v>87</v>
      </c>
      <c r="B200" t="s">
        <v>137</v>
      </c>
      <c r="C200" t="s">
        <v>95</v>
      </c>
      <c r="D200" s="28">
        <v>2207</v>
      </c>
      <c r="E200" s="28">
        <v>2207</v>
      </c>
      <c r="F200" s="28">
        <v>206.96</v>
      </c>
      <c r="G200" s="28">
        <v>2248.6</v>
      </c>
      <c r="H200" s="28">
        <v>206.96</v>
      </c>
      <c r="I200" s="28">
        <v>-248.56</v>
      </c>
    </row>
    <row r="201" spans="1:9" x14ac:dyDescent="0.25">
      <c r="A201" t="s">
        <v>87</v>
      </c>
      <c r="B201" t="s">
        <v>137</v>
      </c>
      <c r="C201" t="s">
        <v>96</v>
      </c>
      <c r="D201" s="28">
        <v>37</v>
      </c>
      <c r="E201" s="28">
        <v>37</v>
      </c>
      <c r="F201" s="28">
        <v>2.88</v>
      </c>
      <c r="G201" s="28">
        <v>31.2</v>
      </c>
      <c r="H201" s="28">
        <v>2.88</v>
      </c>
      <c r="I201" s="28">
        <v>2.92</v>
      </c>
    </row>
    <row r="202" spans="1:9" x14ac:dyDescent="0.25">
      <c r="A202" t="s">
        <v>87</v>
      </c>
      <c r="B202" t="s">
        <v>137</v>
      </c>
      <c r="C202" t="s">
        <v>97</v>
      </c>
      <c r="D202" s="28">
        <v>132</v>
      </c>
      <c r="E202" s="28">
        <v>132</v>
      </c>
      <c r="F202" s="28">
        <v>11.44</v>
      </c>
      <c r="G202" s="28">
        <v>125.84</v>
      </c>
      <c r="H202" s="28">
        <v>11.44</v>
      </c>
      <c r="I202" s="28">
        <v>-5.28</v>
      </c>
    </row>
    <row r="203" spans="1:9" x14ac:dyDescent="0.25">
      <c r="A203" t="s">
        <v>87</v>
      </c>
      <c r="B203" t="s">
        <v>137</v>
      </c>
      <c r="C203" t="s">
        <v>98</v>
      </c>
      <c r="D203" s="28">
        <v>29</v>
      </c>
      <c r="E203" s="28">
        <v>29</v>
      </c>
      <c r="F203" s="28">
        <v>2.52</v>
      </c>
      <c r="G203" s="28">
        <v>27.68</v>
      </c>
      <c r="H203" s="28">
        <v>2.52</v>
      </c>
      <c r="I203" s="28">
        <v>-1.2</v>
      </c>
    </row>
    <row r="204" spans="1:9" hidden="1" x14ac:dyDescent="0.25">
      <c r="A204" t="s">
        <v>87</v>
      </c>
      <c r="B204" t="s">
        <v>137</v>
      </c>
      <c r="C204" t="s">
        <v>102</v>
      </c>
      <c r="D204" s="28">
        <v>4</v>
      </c>
      <c r="E204" s="28">
        <v>4</v>
      </c>
      <c r="F204" s="28">
        <v>0</v>
      </c>
      <c r="G204" s="28">
        <v>5.75</v>
      </c>
      <c r="H204" s="28">
        <v>0</v>
      </c>
      <c r="I204" s="28">
        <v>-1.75</v>
      </c>
    </row>
    <row r="205" spans="1:9" hidden="1" x14ac:dyDescent="0.25">
      <c r="A205" t="s">
        <v>87</v>
      </c>
      <c r="B205" t="s">
        <v>137</v>
      </c>
      <c r="C205" t="s">
        <v>105</v>
      </c>
      <c r="D205" s="28">
        <v>300</v>
      </c>
      <c r="E205" s="28">
        <v>300</v>
      </c>
      <c r="F205" s="28">
        <v>0</v>
      </c>
      <c r="G205" s="28">
        <v>216.21</v>
      </c>
      <c r="H205" s="28">
        <v>0</v>
      </c>
      <c r="I205" s="28">
        <v>83.79</v>
      </c>
    </row>
    <row r="206" spans="1:9" x14ac:dyDescent="0.25">
      <c r="A206" t="s">
        <v>87</v>
      </c>
      <c r="B206" t="s">
        <v>137</v>
      </c>
      <c r="C206" t="s">
        <v>138</v>
      </c>
      <c r="D206" s="28">
        <v>15000</v>
      </c>
      <c r="E206" s="28">
        <v>15000</v>
      </c>
      <c r="F206" s="28">
        <v>10310.6</v>
      </c>
      <c r="G206" s="28">
        <v>11464.12</v>
      </c>
      <c r="H206" s="28">
        <v>0</v>
      </c>
      <c r="I206" s="28">
        <v>3535.88</v>
      </c>
    </row>
    <row r="207" spans="1:9" hidden="1" x14ac:dyDescent="0.25">
      <c r="A207" t="s">
        <v>87</v>
      </c>
      <c r="B207" t="s">
        <v>137</v>
      </c>
      <c r="C207" t="s">
        <v>113</v>
      </c>
      <c r="D207" s="28">
        <v>0</v>
      </c>
      <c r="E207" s="28">
        <v>0</v>
      </c>
      <c r="F207" s="28">
        <v>0</v>
      </c>
      <c r="G207" s="28">
        <v>212.63</v>
      </c>
      <c r="H207" s="28">
        <v>0</v>
      </c>
      <c r="I207" s="28">
        <v>-212.63</v>
      </c>
    </row>
    <row r="208" spans="1:9" hidden="1" x14ac:dyDescent="0.25">
      <c r="A208" t="s">
        <v>139</v>
      </c>
      <c r="B208" t="s">
        <v>137</v>
      </c>
      <c r="C208" t="s">
        <v>138</v>
      </c>
      <c r="D208" s="28">
        <v>62306</v>
      </c>
      <c r="E208" s="28">
        <v>62713</v>
      </c>
      <c r="F208" s="28">
        <v>0</v>
      </c>
      <c r="G208" s="28">
        <v>62713</v>
      </c>
      <c r="H208" s="28">
        <v>0</v>
      </c>
      <c r="I208" s="28">
        <v>-407</v>
      </c>
    </row>
    <row r="209" spans="1:9" hidden="1" x14ac:dyDescent="0.25">
      <c r="A209" t="s">
        <v>140</v>
      </c>
      <c r="B209" t="s">
        <v>88</v>
      </c>
      <c r="C209" t="s">
        <v>105</v>
      </c>
      <c r="D209" s="28">
        <v>2051</v>
      </c>
      <c r="E209" s="28">
        <v>0</v>
      </c>
      <c r="F209" s="28">
        <v>0</v>
      </c>
      <c r="G209" s="28">
        <v>0</v>
      </c>
      <c r="H209" s="28">
        <v>0</v>
      </c>
      <c r="I209" s="28">
        <v>2051</v>
      </c>
    </row>
    <row r="210" spans="1:9" hidden="1" x14ac:dyDescent="0.25">
      <c r="A210" t="s">
        <v>140</v>
      </c>
      <c r="B210" t="s">
        <v>88</v>
      </c>
      <c r="C210" t="s">
        <v>106</v>
      </c>
      <c r="D210" s="28">
        <v>1000</v>
      </c>
      <c r="E210" s="28">
        <v>0</v>
      </c>
      <c r="F210" s="28">
        <v>0</v>
      </c>
      <c r="G210" s="28">
        <v>0</v>
      </c>
      <c r="H210" s="28">
        <v>0</v>
      </c>
      <c r="I210" s="28">
        <v>1000</v>
      </c>
    </row>
    <row r="211" spans="1:9" hidden="1" x14ac:dyDescent="0.25">
      <c r="A211" t="s">
        <v>140</v>
      </c>
      <c r="B211" t="s">
        <v>88</v>
      </c>
      <c r="C211" t="s">
        <v>113</v>
      </c>
      <c r="D211" s="28">
        <v>4700</v>
      </c>
      <c r="E211" s="28">
        <v>2200</v>
      </c>
      <c r="F211" s="28">
        <v>0</v>
      </c>
      <c r="G211" s="28">
        <v>0</v>
      </c>
      <c r="H211" s="28">
        <v>0</v>
      </c>
      <c r="I211" s="28">
        <v>4700</v>
      </c>
    </row>
    <row r="212" spans="1:9" x14ac:dyDescent="0.25">
      <c r="A212" t="s">
        <v>140</v>
      </c>
      <c r="B212" t="s">
        <v>191</v>
      </c>
      <c r="C212" t="s">
        <v>104</v>
      </c>
      <c r="D212" s="28">
        <v>0</v>
      </c>
      <c r="E212" s="28">
        <v>0</v>
      </c>
      <c r="F212" s="28">
        <v>128.59</v>
      </c>
      <c r="G212" s="28">
        <v>569.22</v>
      </c>
      <c r="H212" s="28">
        <v>286.77999999999997</v>
      </c>
      <c r="I212" s="28">
        <v>-856</v>
      </c>
    </row>
    <row r="213" spans="1:9" hidden="1" x14ac:dyDescent="0.25">
      <c r="A213" t="s">
        <v>140</v>
      </c>
      <c r="B213" t="s">
        <v>191</v>
      </c>
      <c r="C213" t="s">
        <v>113</v>
      </c>
      <c r="D213" s="28">
        <v>0</v>
      </c>
      <c r="E213" s="28">
        <v>0</v>
      </c>
      <c r="F213" s="28">
        <v>0</v>
      </c>
      <c r="G213" s="28">
        <v>475.26</v>
      </c>
      <c r="H213" s="28">
        <v>117.6</v>
      </c>
      <c r="I213" s="28">
        <v>-592.86</v>
      </c>
    </row>
    <row r="214" spans="1:9" x14ac:dyDescent="0.25">
      <c r="A214" t="s">
        <v>196</v>
      </c>
      <c r="B214" t="s">
        <v>191</v>
      </c>
      <c r="C214" t="s">
        <v>104</v>
      </c>
      <c r="D214" s="28">
        <v>0</v>
      </c>
      <c r="E214" s="28">
        <v>0</v>
      </c>
      <c r="F214" s="28">
        <v>16.48</v>
      </c>
      <c r="G214" s="28">
        <v>146.47999999999999</v>
      </c>
      <c r="H214" s="28">
        <v>171.52</v>
      </c>
      <c r="I214" s="28">
        <v>-318</v>
      </c>
    </row>
    <row r="215" spans="1:9" hidden="1" x14ac:dyDescent="0.25">
      <c r="A215" t="s">
        <v>196</v>
      </c>
      <c r="B215" t="s">
        <v>191</v>
      </c>
      <c r="C215" t="s">
        <v>104</v>
      </c>
      <c r="D215" s="28">
        <v>0</v>
      </c>
      <c r="E215" s="28">
        <v>0</v>
      </c>
      <c r="F215" s="28">
        <v>0</v>
      </c>
      <c r="G215" s="28">
        <v>0</v>
      </c>
      <c r="H215" s="28">
        <v>225</v>
      </c>
      <c r="I215" s="28">
        <v>-225</v>
      </c>
    </row>
    <row r="216" spans="1:9" hidden="1" x14ac:dyDescent="0.25">
      <c r="A216" t="s">
        <v>196</v>
      </c>
      <c r="B216" t="s">
        <v>191</v>
      </c>
      <c r="C216" t="s">
        <v>113</v>
      </c>
      <c r="D216" s="28">
        <v>0</v>
      </c>
      <c r="E216" s="28">
        <v>0</v>
      </c>
      <c r="F216" s="28">
        <v>0</v>
      </c>
      <c r="G216" s="28">
        <v>0</v>
      </c>
      <c r="H216" s="28">
        <v>72.069999999999993</v>
      </c>
      <c r="I216" s="28">
        <v>-72.069999999999993</v>
      </c>
    </row>
    <row r="217" spans="1:9" hidden="1" x14ac:dyDescent="0.25">
      <c r="A217" t="s">
        <v>204</v>
      </c>
      <c r="B217" t="s">
        <v>88</v>
      </c>
      <c r="C217" t="s">
        <v>106</v>
      </c>
      <c r="D217" s="28">
        <v>0</v>
      </c>
      <c r="E217" s="28">
        <v>0</v>
      </c>
      <c r="F217" s="28">
        <v>0</v>
      </c>
      <c r="G217" s="28">
        <v>116.84</v>
      </c>
      <c r="H217" s="28">
        <v>108.16</v>
      </c>
      <c r="I217" s="28">
        <v>-225</v>
      </c>
    </row>
    <row r="218" spans="1:9" x14ac:dyDescent="0.25">
      <c r="A218" t="s">
        <v>204</v>
      </c>
      <c r="B218" t="s">
        <v>191</v>
      </c>
      <c r="C218" t="s">
        <v>113</v>
      </c>
      <c r="D218" s="28">
        <v>0</v>
      </c>
      <c r="E218" s="28">
        <v>0</v>
      </c>
      <c r="F218" s="28">
        <v>26.94</v>
      </c>
      <c r="G218" s="28">
        <v>129.11000000000001</v>
      </c>
      <c r="H218" s="28">
        <v>0</v>
      </c>
      <c r="I218" s="28">
        <v>-129.11000000000001</v>
      </c>
    </row>
    <row r="219" spans="1:9" hidden="1" x14ac:dyDescent="0.25">
      <c r="A219" t="s">
        <v>190</v>
      </c>
      <c r="B219" t="s">
        <v>191</v>
      </c>
      <c r="C219" t="s">
        <v>104</v>
      </c>
      <c r="D219" s="28">
        <v>0</v>
      </c>
      <c r="E219" s="28">
        <v>0</v>
      </c>
      <c r="F219" s="28">
        <v>0</v>
      </c>
      <c r="G219" s="28">
        <v>360</v>
      </c>
      <c r="H219" s="28">
        <v>0</v>
      </c>
      <c r="I219" s="28">
        <v>-360</v>
      </c>
    </row>
    <row r="220" spans="1:9" hidden="1" x14ac:dyDescent="0.25">
      <c r="A220" t="s">
        <v>190</v>
      </c>
      <c r="B220" t="s">
        <v>191</v>
      </c>
      <c r="C220" t="s">
        <v>113</v>
      </c>
      <c r="D220" s="28">
        <v>0</v>
      </c>
      <c r="E220" s="28">
        <v>0</v>
      </c>
      <c r="F220" s="28">
        <v>0</v>
      </c>
      <c r="G220" s="28">
        <v>1003.86</v>
      </c>
      <c r="H220" s="28">
        <v>0</v>
      </c>
      <c r="I220" s="28">
        <v>-1003.86</v>
      </c>
    </row>
    <row r="221" spans="1:9" x14ac:dyDescent="0.25">
      <c r="A221" t="s">
        <v>378</v>
      </c>
      <c r="B221" t="s">
        <v>191</v>
      </c>
      <c r="C221" t="s">
        <v>104</v>
      </c>
      <c r="D221" s="28">
        <v>0</v>
      </c>
      <c r="E221" s="28">
        <v>0</v>
      </c>
      <c r="F221" s="28">
        <v>75</v>
      </c>
      <c r="G221" s="28">
        <v>75</v>
      </c>
      <c r="H221" s="28">
        <v>150</v>
      </c>
      <c r="I221" s="28">
        <v>-225</v>
      </c>
    </row>
    <row r="222" spans="1:9" hidden="1" x14ac:dyDescent="0.25">
      <c r="A222" t="s">
        <v>200</v>
      </c>
      <c r="B222" t="s">
        <v>191</v>
      </c>
      <c r="C222" t="s">
        <v>104</v>
      </c>
      <c r="D222" s="28">
        <v>0</v>
      </c>
      <c r="E222" s="28">
        <v>0</v>
      </c>
      <c r="F222" s="28">
        <v>0</v>
      </c>
      <c r="G222" s="28">
        <v>441.17</v>
      </c>
      <c r="H222" s="28">
        <v>0</v>
      </c>
      <c r="I222" s="28">
        <v>-441.17</v>
      </c>
    </row>
    <row r="223" spans="1:9" hidden="1" x14ac:dyDescent="0.25">
      <c r="A223" t="s">
        <v>200</v>
      </c>
      <c r="B223" t="s">
        <v>191</v>
      </c>
      <c r="C223" t="s">
        <v>113</v>
      </c>
      <c r="D223" s="28">
        <v>0</v>
      </c>
      <c r="E223" s="28">
        <v>0</v>
      </c>
      <c r="F223" s="28">
        <v>0</v>
      </c>
      <c r="G223" s="28">
        <v>0</v>
      </c>
      <c r="H223" s="28">
        <v>60.95</v>
      </c>
      <c r="I223" s="28">
        <v>-60.95</v>
      </c>
    </row>
    <row r="224" spans="1:9" x14ac:dyDescent="0.25">
      <c r="A224" t="s">
        <v>141</v>
      </c>
      <c r="B224" t="s">
        <v>88</v>
      </c>
      <c r="C224" t="s">
        <v>89</v>
      </c>
      <c r="D224" s="28">
        <v>40000</v>
      </c>
      <c r="E224" s="28">
        <v>40000</v>
      </c>
      <c r="F224" s="28">
        <v>5550.8</v>
      </c>
      <c r="G224" s="28">
        <v>33027.51</v>
      </c>
      <c r="H224" s="28">
        <v>8326.2199999999993</v>
      </c>
      <c r="I224" s="28">
        <v>-1353.73</v>
      </c>
    </row>
    <row r="225" spans="1:9" x14ac:dyDescent="0.25">
      <c r="A225" t="s">
        <v>141</v>
      </c>
      <c r="B225" t="s">
        <v>88</v>
      </c>
      <c r="C225" t="s">
        <v>91</v>
      </c>
      <c r="D225" s="28">
        <v>8978</v>
      </c>
      <c r="E225" s="28">
        <v>8978</v>
      </c>
      <c r="F225" s="28">
        <v>1007.48</v>
      </c>
      <c r="G225" s="28">
        <v>5994.48</v>
      </c>
      <c r="H225" s="28">
        <v>1511.22</v>
      </c>
      <c r="I225" s="28">
        <v>1472.3</v>
      </c>
    </row>
    <row r="226" spans="1:9" x14ac:dyDescent="0.25">
      <c r="A226" t="s">
        <v>141</v>
      </c>
      <c r="B226" t="s">
        <v>88</v>
      </c>
      <c r="C226" t="s">
        <v>92</v>
      </c>
      <c r="D226" s="28">
        <v>1000</v>
      </c>
      <c r="E226" s="28">
        <v>1000</v>
      </c>
      <c r="F226" s="28">
        <v>111.02</v>
      </c>
      <c r="G226" s="28">
        <v>660.53</v>
      </c>
      <c r="H226" s="28">
        <v>166.53</v>
      </c>
      <c r="I226" s="28">
        <v>172.94</v>
      </c>
    </row>
    <row r="227" spans="1:9" x14ac:dyDescent="0.25">
      <c r="A227" t="s">
        <v>141</v>
      </c>
      <c r="B227" t="s">
        <v>88</v>
      </c>
      <c r="C227" t="s">
        <v>93</v>
      </c>
      <c r="D227" s="28">
        <v>2220</v>
      </c>
      <c r="E227" s="28">
        <v>2220</v>
      </c>
      <c r="F227" s="28">
        <v>344.14</v>
      </c>
      <c r="G227" s="28">
        <v>2047.68</v>
      </c>
      <c r="H227" s="28">
        <v>516.22</v>
      </c>
      <c r="I227" s="28">
        <v>-343.9</v>
      </c>
    </row>
    <row r="228" spans="1:9" x14ac:dyDescent="0.25">
      <c r="A228" t="s">
        <v>141</v>
      </c>
      <c r="B228" t="s">
        <v>88</v>
      </c>
      <c r="C228" t="s">
        <v>94</v>
      </c>
      <c r="D228" s="28">
        <v>850</v>
      </c>
      <c r="E228" s="28">
        <v>850</v>
      </c>
      <c r="F228" s="28">
        <v>80.48</v>
      </c>
      <c r="G228" s="28">
        <v>478.83</v>
      </c>
      <c r="H228" s="28">
        <v>120.72</v>
      </c>
      <c r="I228" s="28">
        <v>250.45</v>
      </c>
    </row>
    <row r="229" spans="1:9" x14ac:dyDescent="0.25">
      <c r="A229" t="s">
        <v>141</v>
      </c>
      <c r="B229" t="s">
        <v>88</v>
      </c>
      <c r="C229" t="s">
        <v>95</v>
      </c>
      <c r="D229" s="28">
        <v>9400</v>
      </c>
      <c r="E229" s="28">
        <v>9400</v>
      </c>
      <c r="F229" s="28">
        <v>1052.8800000000001</v>
      </c>
      <c r="G229" s="28">
        <v>5176.18</v>
      </c>
      <c r="H229" s="28">
        <v>1579.32</v>
      </c>
      <c r="I229" s="28">
        <v>2644.5</v>
      </c>
    </row>
    <row r="230" spans="1:9" x14ac:dyDescent="0.25">
      <c r="A230" t="s">
        <v>141</v>
      </c>
      <c r="B230" t="s">
        <v>88</v>
      </c>
      <c r="C230" t="s">
        <v>96</v>
      </c>
      <c r="D230" s="28">
        <v>45</v>
      </c>
      <c r="E230" s="28">
        <v>45</v>
      </c>
      <c r="F230" s="28">
        <v>5.76</v>
      </c>
      <c r="G230" s="28">
        <v>30.84</v>
      </c>
      <c r="H230" s="28">
        <v>8.64</v>
      </c>
      <c r="I230" s="28">
        <v>5.52</v>
      </c>
    </row>
    <row r="231" spans="1:9" x14ac:dyDescent="0.25">
      <c r="A231" t="s">
        <v>141</v>
      </c>
      <c r="B231" t="s">
        <v>88</v>
      </c>
      <c r="C231" t="s">
        <v>97</v>
      </c>
      <c r="D231" s="28">
        <v>300</v>
      </c>
      <c r="E231" s="28">
        <v>300</v>
      </c>
      <c r="F231" s="28">
        <v>32.659999999999997</v>
      </c>
      <c r="G231" s="28">
        <v>163.04</v>
      </c>
      <c r="H231" s="28">
        <v>48.99</v>
      </c>
      <c r="I231" s="28">
        <v>87.97</v>
      </c>
    </row>
    <row r="232" spans="1:9" x14ac:dyDescent="0.25">
      <c r="A232" t="s">
        <v>141</v>
      </c>
      <c r="B232" t="s">
        <v>88</v>
      </c>
      <c r="C232" t="s">
        <v>98</v>
      </c>
      <c r="D232" s="28">
        <v>45</v>
      </c>
      <c r="E232" s="28">
        <v>45</v>
      </c>
      <c r="F232" s="28">
        <v>6.3</v>
      </c>
      <c r="G232" s="28">
        <v>31.25</v>
      </c>
      <c r="H232" s="28">
        <v>9.4499999999999993</v>
      </c>
      <c r="I232" s="28">
        <v>4.3</v>
      </c>
    </row>
    <row r="233" spans="1:9" hidden="1" x14ac:dyDescent="0.25">
      <c r="A233" t="s">
        <v>141</v>
      </c>
      <c r="B233" t="s">
        <v>88</v>
      </c>
      <c r="C233" t="s">
        <v>102</v>
      </c>
      <c r="D233" s="28">
        <v>4</v>
      </c>
      <c r="E233" s="28">
        <v>4</v>
      </c>
      <c r="F233" s="28">
        <v>0</v>
      </c>
      <c r="G233" s="28">
        <v>3.68</v>
      </c>
      <c r="H233" s="28">
        <v>0</v>
      </c>
      <c r="I233" s="28">
        <v>0.32</v>
      </c>
    </row>
    <row r="234" spans="1:9" hidden="1" x14ac:dyDescent="0.25">
      <c r="A234" t="s">
        <v>142</v>
      </c>
      <c r="B234" t="s">
        <v>114</v>
      </c>
      <c r="C234" t="s">
        <v>143</v>
      </c>
      <c r="D234" s="28">
        <v>15000</v>
      </c>
      <c r="E234" s="28">
        <v>15000</v>
      </c>
      <c r="F234" s="28">
        <v>0</v>
      </c>
      <c r="G234" s="28">
        <v>5794.72</v>
      </c>
      <c r="H234" s="28">
        <v>9205.2800000000007</v>
      </c>
      <c r="I234" s="28">
        <v>0</v>
      </c>
    </row>
    <row r="235" spans="1:9" x14ac:dyDescent="0.25">
      <c r="A235" t="s">
        <v>142</v>
      </c>
      <c r="B235" t="s">
        <v>114</v>
      </c>
      <c r="C235" t="s">
        <v>144</v>
      </c>
      <c r="D235" s="28">
        <v>15000</v>
      </c>
      <c r="E235" s="28">
        <v>15000</v>
      </c>
      <c r="F235" s="28">
        <v>1167.07</v>
      </c>
      <c r="G235" s="28">
        <v>7955.19</v>
      </c>
      <c r="H235" s="28">
        <v>10338.08</v>
      </c>
      <c r="I235" s="28">
        <v>-3293.27</v>
      </c>
    </row>
    <row r="236" spans="1:9" hidden="1" x14ac:dyDescent="0.25">
      <c r="A236" t="s">
        <v>142</v>
      </c>
      <c r="B236" t="s">
        <v>114</v>
      </c>
      <c r="C236" t="s">
        <v>145</v>
      </c>
      <c r="D236" s="28">
        <v>15000</v>
      </c>
      <c r="E236" s="28">
        <v>15000</v>
      </c>
      <c r="F236" s="28">
        <v>1105</v>
      </c>
      <c r="G236" s="28">
        <v>7565</v>
      </c>
      <c r="H236" s="28">
        <v>7435</v>
      </c>
      <c r="I236" s="28">
        <v>0</v>
      </c>
    </row>
    <row r="237" spans="1:9" hidden="1" x14ac:dyDescent="0.25">
      <c r="A237" t="s">
        <v>142</v>
      </c>
      <c r="B237" t="s">
        <v>114</v>
      </c>
      <c r="C237" t="s">
        <v>146</v>
      </c>
      <c r="D237" s="28">
        <v>10000</v>
      </c>
      <c r="E237" s="28">
        <v>10000</v>
      </c>
      <c r="F237" s="28">
        <v>0</v>
      </c>
      <c r="G237" s="28">
        <v>12200</v>
      </c>
      <c r="H237" s="28">
        <v>7800</v>
      </c>
      <c r="I237" s="28">
        <v>-10000</v>
      </c>
    </row>
    <row r="238" spans="1:9" hidden="1" x14ac:dyDescent="0.25">
      <c r="A238" t="s">
        <v>142</v>
      </c>
      <c r="B238" t="s">
        <v>114</v>
      </c>
      <c r="C238" t="s">
        <v>113</v>
      </c>
      <c r="D238" s="28">
        <v>37561.269999999997</v>
      </c>
      <c r="E238" s="28">
        <v>37561.269999999997</v>
      </c>
      <c r="F238" s="28">
        <v>0</v>
      </c>
      <c r="G238" s="28">
        <v>0</v>
      </c>
      <c r="H238" s="28">
        <v>0</v>
      </c>
      <c r="I238" s="28">
        <v>37561.269999999997</v>
      </c>
    </row>
    <row r="239" spans="1:9" hidden="1" x14ac:dyDescent="0.25">
      <c r="A239" t="s">
        <v>147</v>
      </c>
      <c r="B239" t="s">
        <v>115</v>
      </c>
      <c r="C239" t="s">
        <v>103</v>
      </c>
      <c r="D239" s="28">
        <v>21002.14</v>
      </c>
      <c r="E239" s="28">
        <v>6260.14</v>
      </c>
      <c r="F239" s="28">
        <v>0</v>
      </c>
      <c r="G239" s="28">
        <v>0</v>
      </c>
      <c r="H239" s="28">
        <v>0</v>
      </c>
      <c r="I239" s="28">
        <v>21002.14</v>
      </c>
    </row>
    <row r="240" spans="1:9" hidden="1" x14ac:dyDescent="0.25">
      <c r="A240" t="s">
        <v>148</v>
      </c>
      <c r="B240" t="s">
        <v>88</v>
      </c>
      <c r="C240" t="s">
        <v>90</v>
      </c>
      <c r="D240" s="28">
        <v>1150</v>
      </c>
      <c r="E240" s="28">
        <v>1150</v>
      </c>
      <c r="F240" s="28">
        <v>0</v>
      </c>
      <c r="G240" s="28">
        <v>1150</v>
      </c>
      <c r="H240" s="28">
        <v>0</v>
      </c>
      <c r="I240" s="28">
        <v>0</v>
      </c>
    </row>
    <row r="241" spans="1:9" hidden="1" x14ac:dyDescent="0.25">
      <c r="A241" t="s">
        <v>148</v>
      </c>
      <c r="B241" t="s">
        <v>88</v>
      </c>
      <c r="C241" t="s">
        <v>91</v>
      </c>
      <c r="D241" s="28">
        <v>600</v>
      </c>
      <c r="E241" s="28">
        <v>600</v>
      </c>
      <c r="F241" s="28">
        <v>0</v>
      </c>
      <c r="G241" s="28">
        <v>208.73</v>
      </c>
      <c r="H241" s="28">
        <v>0</v>
      </c>
      <c r="I241" s="28">
        <v>391.27</v>
      </c>
    </row>
    <row r="242" spans="1:9" hidden="1" x14ac:dyDescent="0.25">
      <c r="A242" t="s">
        <v>148</v>
      </c>
      <c r="B242" t="s">
        <v>88</v>
      </c>
      <c r="C242" t="s">
        <v>92</v>
      </c>
      <c r="D242" s="28">
        <v>150</v>
      </c>
      <c r="E242" s="28">
        <v>150</v>
      </c>
      <c r="F242" s="28">
        <v>0</v>
      </c>
      <c r="G242" s="28">
        <v>23</v>
      </c>
      <c r="H242" s="28">
        <v>0</v>
      </c>
      <c r="I242" s="28">
        <v>127</v>
      </c>
    </row>
    <row r="243" spans="1:9" hidden="1" x14ac:dyDescent="0.25">
      <c r="A243" t="s">
        <v>148</v>
      </c>
      <c r="B243" t="s">
        <v>88</v>
      </c>
      <c r="C243" t="s">
        <v>93</v>
      </c>
      <c r="D243" s="28">
        <v>50</v>
      </c>
      <c r="E243" s="28">
        <v>50</v>
      </c>
      <c r="F243" s="28">
        <v>0</v>
      </c>
      <c r="G243" s="28">
        <v>71.3</v>
      </c>
      <c r="H243" s="28">
        <v>0</v>
      </c>
      <c r="I243" s="28">
        <v>-21.3</v>
      </c>
    </row>
    <row r="244" spans="1:9" hidden="1" x14ac:dyDescent="0.25">
      <c r="A244" t="s">
        <v>148</v>
      </c>
      <c r="B244" t="s">
        <v>88</v>
      </c>
      <c r="C244" t="s">
        <v>94</v>
      </c>
      <c r="D244" s="28">
        <v>50</v>
      </c>
      <c r="E244" s="28">
        <v>50</v>
      </c>
      <c r="F244" s="28">
        <v>0</v>
      </c>
      <c r="G244" s="28">
        <v>16.68</v>
      </c>
      <c r="H244" s="28">
        <v>0</v>
      </c>
      <c r="I244" s="28">
        <v>33.32</v>
      </c>
    </row>
    <row r="245" spans="1:9" hidden="1" x14ac:dyDescent="0.25">
      <c r="A245" t="s">
        <v>148</v>
      </c>
      <c r="B245" t="s">
        <v>88</v>
      </c>
      <c r="C245" t="s">
        <v>104</v>
      </c>
      <c r="D245" s="28">
        <v>2000</v>
      </c>
      <c r="E245" s="28">
        <v>2000</v>
      </c>
      <c r="F245" s="28">
        <v>0</v>
      </c>
      <c r="G245" s="28">
        <v>1612.12</v>
      </c>
      <c r="H245" s="28">
        <v>0</v>
      </c>
      <c r="I245" s="28">
        <v>387.88</v>
      </c>
    </row>
    <row r="246" spans="1:9" hidden="1" x14ac:dyDescent="0.25">
      <c r="A246" t="s">
        <v>148</v>
      </c>
      <c r="B246" t="s">
        <v>88</v>
      </c>
      <c r="C246" t="s">
        <v>113</v>
      </c>
      <c r="D246" s="28">
        <v>3233</v>
      </c>
      <c r="E246" s="28">
        <v>3233</v>
      </c>
      <c r="F246" s="28">
        <v>0</v>
      </c>
      <c r="G246" s="28">
        <v>1386.49</v>
      </c>
      <c r="H246" s="28">
        <v>62.03</v>
      </c>
      <c r="I246" s="28">
        <v>1784.48</v>
      </c>
    </row>
    <row r="247" spans="1:9" hidden="1" x14ac:dyDescent="0.25">
      <c r="A247" t="s">
        <v>149</v>
      </c>
      <c r="B247" t="s">
        <v>88</v>
      </c>
      <c r="C247" t="s">
        <v>113</v>
      </c>
      <c r="D247" s="28">
        <v>1959.99</v>
      </c>
      <c r="E247" s="28">
        <v>1959.99</v>
      </c>
      <c r="F247" s="28">
        <v>0</v>
      </c>
      <c r="G247" s="28">
        <v>9864.7199999999993</v>
      </c>
      <c r="H247" s="28">
        <v>0</v>
      </c>
      <c r="I247" s="28">
        <v>-7904.73</v>
      </c>
    </row>
    <row r="248" spans="1:9" hidden="1" x14ac:dyDescent="0.25">
      <c r="A248" t="s">
        <v>149</v>
      </c>
      <c r="B248" t="s">
        <v>88</v>
      </c>
      <c r="C248" t="s">
        <v>136</v>
      </c>
      <c r="D248" s="28">
        <v>3200.01</v>
      </c>
      <c r="E248" s="28">
        <v>3200.01</v>
      </c>
      <c r="F248" s="28">
        <v>0</v>
      </c>
      <c r="G248" s="28">
        <v>0</v>
      </c>
      <c r="H248" s="28">
        <v>0</v>
      </c>
      <c r="I248" s="28">
        <v>3200.01</v>
      </c>
    </row>
    <row r="249" spans="1:9" hidden="1" x14ac:dyDescent="0.25">
      <c r="A249" t="s">
        <v>149</v>
      </c>
      <c r="B249" t="s">
        <v>88</v>
      </c>
      <c r="C249" t="s">
        <v>162</v>
      </c>
      <c r="D249" s="28">
        <v>5140</v>
      </c>
      <c r="E249" s="28">
        <v>5140</v>
      </c>
      <c r="F249" s="28">
        <v>0</v>
      </c>
      <c r="G249" s="28">
        <v>0</v>
      </c>
      <c r="H249" s="28">
        <v>0</v>
      </c>
      <c r="I249" s="28">
        <v>5140</v>
      </c>
    </row>
    <row r="250" spans="1:9" hidden="1" x14ac:dyDescent="0.25">
      <c r="A250" t="s">
        <v>150</v>
      </c>
      <c r="B250" t="s">
        <v>88</v>
      </c>
      <c r="C250" t="s">
        <v>113</v>
      </c>
      <c r="D250" s="28">
        <v>1500</v>
      </c>
      <c r="E250" s="28">
        <v>1500</v>
      </c>
      <c r="F250" s="28">
        <v>0</v>
      </c>
      <c r="G250" s="28">
        <v>0</v>
      </c>
      <c r="H250" s="28">
        <v>0</v>
      </c>
      <c r="I250" s="28">
        <v>1500</v>
      </c>
    </row>
    <row r="251" spans="1:9" hidden="1" x14ac:dyDescent="0.25">
      <c r="A251" t="s">
        <v>150</v>
      </c>
      <c r="B251" t="s">
        <v>114</v>
      </c>
      <c r="C251" t="s">
        <v>104</v>
      </c>
      <c r="D251" s="28">
        <v>10208</v>
      </c>
      <c r="E251" s="28">
        <v>19037</v>
      </c>
      <c r="F251" s="28">
        <v>0</v>
      </c>
      <c r="G251" s="28">
        <v>6625.53</v>
      </c>
      <c r="H251" s="28">
        <v>3374.47</v>
      </c>
      <c r="I251" s="28">
        <v>208</v>
      </c>
    </row>
    <row r="252" spans="1:9" hidden="1" x14ac:dyDescent="0.25">
      <c r="A252" t="s">
        <v>169</v>
      </c>
      <c r="B252" t="s">
        <v>88</v>
      </c>
      <c r="C252" t="s">
        <v>103</v>
      </c>
      <c r="D252" s="28">
        <v>52940</v>
      </c>
      <c r="E252" s="28">
        <v>52940</v>
      </c>
      <c r="F252" s="28">
        <v>0</v>
      </c>
      <c r="G252" s="28">
        <v>0</v>
      </c>
      <c r="H252" s="28">
        <v>0</v>
      </c>
      <c r="I252" s="28">
        <v>52940</v>
      </c>
    </row>
    <row r="253" spans="1:9" hidden="1" x14ac:dyDescent="0.25">
      <c r="A253" t="s">
        <v>169</v>
      </c>
      <c r="B253" t="s">
        <v>88</v>
      </c>
      <c r="C253" t="s">
        <v>103</v>
      </c>
      <c r="D253" s="28">
        <v>0</v>
      </c>
      <c r="E253" s="28">
        <v>0</v>
      </c>
      <c r="F253" s="28">
        <v>0</v>
      </c>
      <c r="G253" s="28">
        <v>25.95</v>
      </c>
      <c r="H253" s="28">
        <v>0</v>
      </c>
      <c r="I253" s="28">
        <v>-25.95</v>
      </c>
    </row>
    <row r="254" spans="1:9" hidden="1" x14ac:dyDescent="0.25">
      <c r="A254" t="s">
        <v>169</v>
      </c>
      <c r="B254" t="s">
        <v>88</v>
      </c>
      <c r="C254" t="s">
        <v>113</v>
      </c>
      <c r="D254" s="28">
        <v>0</v>
      </c>
      <c r="E254" s="28">
        <v>0</v>
      </c>
      <c r="F254" s="28">
        <v>0</v>
      </c>
      <c r="G254" s="28">
        <v>32249.69</v>
      </c>
      <c r="H254" s="28">
        <v>0</v>
      </c>
      <c r="I254" s="28">
        <v>-32249.69</v>
      </c>
    </row>
    <row r="255" spans="1:9" hidden="1" x14ac:dyDescent="0.25">
      <c r="A255" t="s">
        <v>168</v>
      </c>
      <c r="B255" t="s">
        <v>88</v>
      </c>
      <c r="C255" t="s">
        <v>104</v>
      </c>
      <c r="D255" s="28">
        <v>50000</v>
      </c>
      <c r="E255" s="28">
        <v>50000</v>
      </c>
      <c r="F255" s="28">
        <v>0</v>
      </c>
      <c r="G255" s="28">
        <v>0</v>
      </c>
      <c r="H255" s="28">
        <v>0</v>
      </c>
      <c r="I255" s="28">
        <v>50000</v>
      </c>
    </row>
    <row r="256" spans="1:9" hidden="1" x14ac:dyDescent="0.25">
      <c r="A256" t="s">
        <v>168</v>
      </c>
      <c r="B256" t="s">
        <v>88</v>
      </c>
      <c r="C256" t="s">
        <v>111</v>
      </c>
      <c r="D256" s="28">
        <v>40000</v>
      </c>
      <c r="E256" s="28">
        <v>40000</v>
      </c>
      <c r="F256" s="28">
        <v>0</v>
      </c>
      <c r="G256" s="28">
        <v>40000</v>
      </c>
      <c r="H256" s="28">
        <v>0</v>
      </c>
      <c r="I256" s="28">
        <v>0</v>
      </c>
    </row>
    <row r="257" spans="1:9" hidden="1" x14ac:dyDescent="0.25">
      <c r="A257" t="s">
        <v>168</v>
      </c>
      <c r="B257" t="s">
        <v>88</v>
      </c>
      <c r="C257" t="s">
        <v>111</v>
      </c>
      <c r="D257" s="28">
        <v>10000</v>
      </c>
      <c r="E257" s="28">
        <v>10000</v>
      </c>
      <c r="F257" s="28">
        <v>0</v>
      </c>
      <c r="G257" s="28">
        <v>16015</v>
      </c>
      <c r="H257" s="28">
        <v>0</v>
      </c>
      <c r="I257" s="28">
        <v>-6015</v>
      </c>
    </row>
    <row r="258" spans="1:9" hidden="1" x14ac:dyDescent="0.25">
      <c r="A258" t="s">
        <v>168</v>
      </c>
      <c r="B258" t="s">
        <v>88</v>
      </c>
      <c r="C258" t="s">
        <v>113</v>
      </c>
      <c r="D258" s="28">
        <v>15000</v>
      </c>
      <c r="E258" s="28">
        <v>15000</v>
      </c>
      <c r="F258" s="28">
        <v>0</v>
      </c>
      <c r="G258" s="28">
        <v>0</v>
      </c>
      <c r="H258" s="28">
        <v>0</v>
      </c>
      <c r="I258" s="28">
        <v>15000</v>
      </c>
    </row>
    <row r="259" spans="1:9" hidden="1" x14ac:dyDescent="0.25">
      <c r="A259" t="s">
        <v>168</v>
      </c>
      <c r="B259" t="s">
        <v>114</v>
      </c>
      <c r="C259" t="s">
        <v>145</v>
      </c>
      <c r="D259" s="28">
        <v>50000</v>
      </c>
      <c r="E259" s="28">
        <v>50000</v>
      </c>
      <c r="F259" s="28">
        <v>0</v>
      </c>
      <c r="G259" s="28">
        <v>0</v>
      </c>
      <c r="H259" s="28">
        <v>0</v>
      </c>
      <c r="I259" s="28">
        <v>50000</v>
      </c>
    </row>
    <row r="260" spans="1:9" hidden="1" x14ac:dyDescent="0.25">
      <c r="A260" t="s">
        <v>168</v>
      </c>
      <c r="B260" t="s">
        <v>125</v>
      </c>
      <c r="C260" t="s">
        <v>113</v>
      </c>
      <c r="D260" s="28">
        <v>18361</v>
      </c>
      <c r="E260" s="28">
        <v>18361</v>
      </c>
      <c r="F260" s="28">
        <v>0</v>
      </c>
      <c r="G260" s="28">
        <v>0</v>
      </c>
      <c r="H260" s="28">
        <v>0</v>
      </c>
      <c r="I260" s="28">
        <v>18361</v>
      </c>
    </row>
    <row r="261" spans="1:9" hidden="1" x14ac:dyDescent="0.25">
      <c r="A261" t="s">
        <v>151</v>
      </c>
      <c r="B261" t="s">
        <v>88</v>
      </c>
      <c r="C261" t="s">
        <v>103</v>
      </c>
      <c r="D261" s="28">
        <v>20000</v>
      </c>
      <c r="E261" s="28">
        <v>0</v>
      </c>
      <c r="F261" s="28">
        <v>0</v>
      </c>
      <c r="G261" s="28">
        <v>19000</v>
      </c>
      <c r="H261" s="28">
        <v>0</v>
      </c>
      <c r="I261" s="28">
        <v>1000</v>
      </c>
    </row>
    <row r="262" spans="1:9" hidden="1" x14ac:dyDescent="0.25">
      <c r="A262" t="s">
        <v>151</v>
      </c>
      <c r="B262" t="s">
        <v>88</v>
      </c>
      <c r="C262" t="s">
        <v>111</v>
      </c>
      <c r="D262" s="28">
        <v>10000</v>
      </c>
      <c r="E262" s="28">
        <v>10000</v>
      </c>
      <c r="F262" s="28">
        <v>0</v>
      </c>
      <c r="G262" s="28">
        <v>2192</v>
      </c>
      <c r="H262" s="28">
        <v>0</v>
      </c>
      <c r="I262" s="28">
        <v>7808</v>
      </c>
    </row>
    <row r="263" spans="1:9" hidden="1" x14ac:dyDescent="0.25">
      <c r="A263" t="s">
        <v>151</v>
      </c>
      <c r="B263" t="s">
        <v>88</v>
      </c>
      <c r="C263" t="s">
        <v>111</v>
      </c>
      <c r="D263" s="28">
        <v>80000</v>
      </c>
      <c r="E263" s="28">
        <v>100000</v>
      </c>
      <c r="F263" s="28">
        <v>0</v>
      </c>
      <c r="G263" s="28">
        <v>55650</v>
      </c>
      <c r="H263" s="28">
        <v>0</v>
      </c>
      <c r="I263" s="28">
        <v>24350</v>
      </c>
    </row>
    <row r="264" spans="1:9" hidden="1" x14ac:dyDescent="0.25">
      <c r="A264" t="s">
        <v>151</v>
      </c>
      <c r="B264" t="s">
        <v>88</v>
      </c>
      <c r="C264" t="s">
        <v>113</v>
      </c>
      <c r="D264" s="28">
        <v>40000</v>
      </c>
      <c r="E264" s="28">
        <v>40000</v>
      </c>
      <c r="F264" s="28">
        <v>0</v>
      </c>
      <c r="G264" s="28">
        <v>0</v>
      </c>
      <c r="H264" s="28">
        <v>296.77</v>
      </c>
      <c r="I264" s="28">
        <v>39703.230000000003</v>
      </c>
    </row>
    <row r="265" spans="1:9" x14ac:dyDescent="0.25">
      <c r="A265" t="s">
        <v>151</v>
      </c>
      <c r="B265" t="s">
        <v>88</v>
      </c>
      <c r="C265" t="s">
        <v>113</v>
      </c>
      <c r="D265" s="28">
        <v>50000</v>
      </c>
      <c r="E265" s="28">
        <v>50000</v>
      </c>
      <c r="F265" s="28">
        <v>180.16</v>
      </c>
      <c r="G265" s="28">
        <v>2776.3</v>
      </c>
      <c r="H265" s="28">
        <v>2613.7600000000002</v>
      </c>
      <c r="I265" s="28">
        <v>44609.94</v>
      </c>
    </row>
    <row r="266" spans="1:9" hidden="1" x14ac:dyDescent="0.25">
      <c r="A266" t="s">
        <v>151</v>
      </c>
      <c r="B266" t="s">
        <v>114</v>
      </c>
      <c r="C266" t="s">
        <v>145</v>
      </c>
      <c r="D266" s="28">
        <v>9837</v>
      </c>
      <c r="E266" s="28">
        <v>9837</v>
      </c>
      <c r="F266" s="28">
        <v>0</v>
      </c>
      <c r="G266" s="28">
        <v>4590</v>
      </c>
      <c r="H266" s="28">
        <v>5130</v>
      </c>
      <c r="I266" s="28">
        <v>117</v>
      </c>
    </row>
    <row r="267" spans="1:9" hidden="1" x14ac:dyDescent="0.25">
      <c r="A267" t="s">
        <v>151</v>
      </c>
      <c r="B267" t="s">
        <v>115</v>
      </c>
      <c r="C267" t="s">
        <v>103</v>
      </c>
      <c r="D267" s="28">
        <v>10000</v>
      </c>
      <c r="E267" s="28">
        <v>0</v>
      </c>
      <c r="F267" s="28">
        <v>0</v>
      </c>
      <c r="G267" s="28">
        <v>5990</v>
      </c>
      <c r="H267" s="28">
        <v>0</v>
      </c>
      <c r="I267" s="28">
        <v>4010</v>
      </c>
    </row>
    <row r="268" spans="1:9" x14ac:dyDescent="0.25">
      <c r="A268" t="s">
        <v>151</v>
      </c>
      <c r="B268" t="s">
        <v>125</v>
      </c>
      <c r="C268" t="s">
        <v>89</v>
      </c>
      <c r="D268" s="28">
        <v>45000</v>
      </c>
      <c r="E268" s="28">
        <v>45000</v>
      </c>
      <c r="F268" s="28">
        <v>3267.98</v>
      </c>
      <c r="G268" s="28">
        <v>35947.78</v>
      </c>
      <c r="H268" s="28">
        <v>3268.1</v>
      </c>
      <c r="I268" s="28">
        <v>5784.12</v>
      </c>
    </row>
    <row r="269" spans="1:9" x14ac:dyDescent="0.25">
      <c r="A269" t="s">
        <v>151</v>
      </c>
      <c r="B269" t="s">
        <v>125</v>
      </c>
      <c r="C269" t="s">
        <v>91</v>
      </c>
      <c r="D269" s="28">
        <v>6000</v>
      </c>
      <c r="E269" s="28">
        <v>6000</v>
      </c>
      <c r="F269" s="28">
        <v>593.12</v>
      </c>
      <c r="G269" s="28">
        <v>6524.32</v>
      </c>
      <c r="H269" s="28">
        <v>593.15</v>
      </c>
      <c r="I269" s="28">
        <v>-1117.47</v>
      </c>
    </row>
    <row r="270" spans="1:9" x14ac:dyDescent="0.25">
      <c r="A270" t="s">
        <v>151</v>
      </c>
      <c r="B270" t="s">
        <v>125</v>
      </c>
      <c r="C270" t="s">
        <v>92</v>
      </c>
      <c r="D270" s="28">
        <v>1000</v>
      </c>
      <c r="E270" s="28">
        <v>1000</v>
      </c>
      <c r="F270" s="28">
        <v>65.36</v>
      </c>
      <c r="G270" s="28">
        <v>718.96</v>
      </c>
      <c r="H270" s="28">
        <v>65.36</v>
      </c>
      <c r="I270" s="28">
        <v>215.68</v>
      </c>
    </row>
    <row r="271" spans="1:9" x14ac:dyDescent="0.25">
      <c r="A271" t="s">
        <v>151</v>
      </c>
      <c r="B271" t="s">
        <v>125</v>
      </c>
      <c r="C271" t="s">
        <v>93</v>
      </c>
      <c r="D271" s="28">
        <v>2000</v>
      </c>
      <c r="E271" s="28">
        <v>2000</v>
      </c>
      <c r="F271" s="28">
        <v>202.62</v>
      </c>
      <c r="G271" s="28">
        <v>2228.8200000000002</v>
      </c>
      <c r="H271" s="28">
        <v>202.62</v>
      </c>
      <c r="I271" s="28">
        <v>-431.44</v>
      </c>
    </row>
    <row r="272" spans="1:9" x14ac:dyDescent="0.25">
      <c r="A272" t="s">
        <v>151</v>
      </c>
      <c r="B272" t="s">
        <v>125</v>
      </c>
      <c r="C272" t="s">
        <v>94</v>
      </c>
      <c r="D272" s="28">
        <v>800</v>
      </c>
      <c r="E272" s="28">
        <v>800</v>
      </c>
      <c r="F272" s="28">
        <v>47.4</v>
      </c>
      <c r="G272" s="28">
        <v>521.4</v>
      </c>
      <c r="H272" s="28">
        <v>47.4</v>
      </c>
      <c r="I272" s="28">
        <v>231.2</v>
      </c>
    </row>
    <row r="273" spans="1:9" x14ac:dyDescent="0.25">
      <c r="A273" t="s">
        <v>151</v>
      </c>
      <c r="B273" t="s">
        <v>125</v>
      </c>
      <c r="C273" t="s">
        <v>95</v>
      </c>
      <c r="D273" s="28">
        <v>5200</v>
      </c>
      <c r="E273" s="28">
        <v>5200</v>
      </c>
      <c r="F273" s="28">
        <v>206.96</v>
      </c>
      <c r="G273" s="28">
        <v>2248.6</v>
      </c>
      <c r="H273" s="28">
        <v>206.96</v>
      </c>
      <c r="I273" s="28">
        <v>2744.44</v>
      </c>
    </row>
    <row r="274" spans="1:9" x14ac:dyDescent="0.25">
      <c r="A274" t="s">
        <v>151</v>
      </c>
      <c r="B274" t="s">
        <v>125</v>
      </c>
      <c r="C274" t="s">
        <v>96</v>
      </c>
      <c r="D274" s="28">
        <v>100</v>
      </c>
      <c r="E274" s="28">
        <v>100</v>
      </c>
      <c r="F274" s="28">
        <v>8.64</v>
      </c>
      <c r="G274" s="28">
        <v>88.26</v>
      </c>
      <c r="H274" s="28">
        <v>8.64</v>
      </c>
      <c r="I274" s="28">
        <v>3.1</v>
      </c>
    </row>
    <row r="275" spans="1:9" x14ac:dyDescent="0.25">
      <c r="A275" t="s">
        <v>151</v>
      </c>
      <c r="B275" t="s">
        <v>125</v>
      </c>
      <c r="C275" t="s">
        <v>97</v>
      </c>
      <c r="D275" s="28">
        <v>400</v>
      </c>
      <c r="E275" s="28">
        <v>400</v>
      </c>
      <c r="F275" s="28">
        <v>11.44</v>
      </c>
      <c r="G275" s="28">
        <v>125.84</v>
      </c>
      <c r="H275" s="28">
        <v>11.44</v>
      </c>
      <c r="I275" s="28">
        <v>262.72000000000003</v>
      </c>
    </row>
    <row r="276" spans="1:9" x14ac:dyDescent="0.25">
      <c r="A276" t="s">
        <v>151</v>
      </c>
      <c r="B276" t="s">
        <v>125</v>
      </c>
      <c r="C276" t="s">
        <v>98</v>
      </c>
      <c r="D276" s="28">
        <v>100</v>
      </c>
      <c r="E276" s="28">
        <v>100</v>
      </c>
      <c r="F276" s="28">
        <v>2.5</v>
      </c>
      <c r="G276" s="28">
        <v>27.5</v>
      </c>
      <c r="H276" s="28">
        <v>2.5</v>
      </c>
      <c r="I276" s="28">
        <v>70</v>
      </c>
    </row>
    <row r="277" spans="1:9" hidden="1" x14ac:dyDescent="0.25">
      <c r="A277" t="s">
        <v>151</v>
      </c>
      <c r="B277" t="s">
        <v>125</v>
      </c>
      <c r="C277" t="s">
        <v>102</v>
      </c>
      <c r="D277" s="28">
        <v>10</v>
      </c>
      <c r="E277" s="28">
        <v>10</v>
      </c>
      <c r="F277" s="28">
        <v>0</v>
      </c>
      <c r="G277" s="28">
        <v>12.65</v>
      </c>
      <c r="H277" s="28">
        <v>0</v>
      </c>
      <c r="I277" s="28">
        <v>-2.65</v>
      </c>
    </row>
    <row r="278" spans="1:9" hidden="1" x14ac:dyDescent="0.25">
      <c r="A278" t="s">
        <v>151</v>
      </c>
      <c r="B278" t="s">
        <v>125</v>
      </c>
      <c r="C278" t="s">
        <v>113</v>
      </c>
      <c r="D278" s="28">
        <v>50000</v>
      </c>
      <c r="E278" s="28">
        <v>50000</v>
      </c>
      <c r="F278" s="28">
        <v>0</v>
      </c>
      <c r="G278" s="28">
        <v>0</v>
      </c>
      <c r="H278" s="28">
        <v>0</v>
      </c>
      <c r="I278" s="28">
        <v>50000</v>
      </c>
    </row>
    <row r="279" spans="1:9" hidden="1" x14ac:dyDescent="0.25">
      <c r="A279" t="s">
        <v>151</v>
      </c>
      <c r="B279" t="s">
        <v>159</v>
      </c>
      <c r="C279" t="s">
        <v>161</v>
      </c>
      <c r="D279" s="28">
        <v>90000</v>
      </c>
      <c r="E279" s="28">
        <v>100000</v>
      </c>
      <c r="F279" s="28">
        <v>0</v>
      </c>
      <c r="G279" s="28">
        <v>0</v>
      </c>
      <c r="H279" s="28">
        <v>0</v>
      </c>
      <c r="I279" s="28">
        <v>90000</v>
      </c>
    </row>
    <row r="280" spans="1:9" hidden="1" x14ac:dyDescent="0.25">
      <c r="A280" t="s">
        <v>152</v>
      </c>
      <c r="B280" t="s">
        <v>114</v>
      </c>
      <c r="C280" t="s">
        <v>143</v>
      </c>
      <c r="D280" s="28">
        <v>2915</v>
      </c>
      <c r="E280" s="28">
        <v>2915</v>
      </c>
      <c r="F280" s="28">
        <v>0</v>
      </c>
      <c r="G280" s="28">
        <v>1587.6</v>
      </c>
      <c r="H280" s="28">
        <v>0</v>
      </c>
      <c r="I280" s="28">
        <v>1327.4</v>
      </c>
    </row>
    <row r="281" spans="1:9" hidden="1" x14ac:dyDescent="0.25">
      <c r="A281" t="s">
        <v>152</v>
      </c>
      <c r="B281" t="s">
        <v>114</v>
      </c>
      <c r="C281" t="s">
        <v>144</v>
      </c>
      <c r="D281" s="28">
        <v>2500</v>
      </c>
      <c r="E281" s="28">
        <v>2500</v>
      </c>
      <c r="F281" s="28">
        <v>0</v>
      </c>
      <c r="G281" s="28">
        <v>0</v>
      </c>
      <c r="H281" s="28">
        <v>0</v>
      </c>
      <c r="I281" s="28">
        <v>2500</v>
      </c>
    </row>
    <row r="282" spans="1:9" hidden="1" x14ac:dyDescent="0.25">
      <c r="A282" t="s">
        <v>152</v>
      </c>
      <c r="B282" t="s">
        <v>114</v>
      </c>
      <c r="C282" t="s">
        <v>145</v>
      </c>
      <c r="D282" s="28">
        <v>2000</v>
      </c>
      <c r="E282" s="28">
        <v>2000</v>
      </c>
      <c r="F282" s="28">
        <v>0</v>
      </c>
      <c r="G282" s="28">
        <v>0</v>
      </c>
      <c r="H282" s="28">
        <v>0</v>
      </c>
      <c r="I282" s="28">
        <v>2000</v>
      </c>
    </row>
    <row r="283" spans="1:9" hidden="1" x14ac:dyDescent="0.25">
      <c r="A283" t="s">
        <v>152</v>
      </c>
      <c r="B283" t="s">
        <v>114</v>
      </c>
      <c r="C283" t="s">
        <v>146</v>
      </c>
      <c r="D283" s="28">
        <v>2000</v>
      </c>
      <c r="E283" s="28">
        <v>2000</v>
      </c>
      <c r="F283" s="28">
        <v>0</v>
      </c>
      <c r="G283" s="28">
        <v>0</v>
      </c>
      <c r="H283" s="28">
        <v>0</v>
      </c>
      <c r="I283" s="28">
        <v>2000</v>
      </c>
    </row>
    <row r="284" spans="1:9" hidden="1" x14ac:dyDescent="0.25">
      <c r="A284" t="s">
        <v>153</v>
      </c>
      <c r="B284" t="s">
        <v>114</v>
      </c>
      <c r="C284" t="s">
        <v>143</v>
      </c>
      <c r="D284" s="28">
        <v>805</v>
      </c>
      <c r="E284" s="28">
        <v>805</v>
      </c>
      <c r="F284" s="28">
        <v>0</v>
      </c>
      <c r="G284" s="28">
        <v>0</v>
      </c>
      <c r="H284" s="28">
        <v>0</v>
      </c>
      <c r="I284" s="28">
        <v>805</v>
      </c>
    </row>
    <row r="285" spans="1:9" hidden="1" x14ac:dyDescent="0.25">
      <c r="A285" t="s">
        <v>154</v>
      </c>
      <c r="B285" t="s">
        <v>88</v>
      </c>
      <c r="C285" t="s">
        <v>104</v>
      </c>
      <c r="D285" s="28">
        <v>9768</v>
      </c>
      <c r="E285" s="28">
        <v>9768</v>
      </c>
      <c r="F285" s="28">
        <v>0</v>
      </c>
      <c r="G285" s="28">
        <v>0</v>
      </c>
      <c r="H285" s="28">
        <v>0</v>
      </c>
      <c r="I285" s="28">
        <v>9768</v>
      </c>
    </row>
    <row r="286" spans="1:9" hidden="1" x14ac:dyDescent="0.25">
      <c r="A286" t="s">
        <v>154</v>
      </c>
      <c r="B286" t="s">
        <v>88</v>
      </c>
      <c r="C286" t="s">
        <v>113</v>
      </c>
      <c r="D286" s="28">
        <v>0</v>
      </c>
      <c r="E286" s="28">
        <v>0</v>
      </c>
      <c r="F286" s="28">
        <v>0</v>
      </c>
      <c r="G286" s="28">
        <v>358.09</v>
      </c>
      <c r="H286" s="28">
        <v>0</v>
      </c>
      <c r="I286" s="28">
        <v>-358.09</v>
      </c>
    </row>
    <row r="287" spans="1:9" hidden="1" x14ac:dyDescent="0.25">
      <c r="A287" t="s">
        <v>154</v>
      </c>
      <c r="B287" t="s">
        <v>114</v>
      </c>
      <c r="C287" t="s">
        <v>104</v>
      </c>
      <c r="D287" s="28">
        <v>6487.36</v>
      </c>
      <c r="E287" s="28">
        <v>6487.36</v>
      </c>
      <c r="F287" s="28">
        <v>0</v>
      </c>
      <c r="G287" s="28">
        <v>0</v>
      </c>
      <c r="H287" s="28">
        <v>0</v>
      </c>
      <c r="I287" s="28">
        <v>6487.36</v>
      </c>
    </row>
    <row r="288" spans="1:9" hidden="1" x14ac:dyDescent="0.25">
      <c r="A288" t="s">
        <v>154</v>
      </c>
      <c r="B288" t="s">
        <v>114</v>
      </c>
      <c r="C288" t="s">
        <v>113</v>
      </c>
      <c r="D288" s="28">
        <v>4368.6400000000003</v>
      </c>
      <c r="E288" s="28">
        <v>0</v>
      </c>
      <c r="F288" s="28">
        <v>0</v>
      </c>
      <c r="G288" s="28">
        <v>0</v>
      </c>
      <c r="H288" s="28">
        <v>0</v>
      </c>
      <c r="I288" s="28">
        <v>4368.6400000000003</v>
      </c>
    </row>
    <row r="289" spans="1:9" hidden="1" x14ac:dyDescent="0.25">
      <c r="A289" t="s">
        <v>379</v>
      </c>
      <c r="B289" t="s">
        <v>88</v>
      </c>
      <c r="C289" t="s">
        <v>106</v>
      </c>
      <c r="D289" s="28">
        <v>20000</v>
      </c>
      <c r="E289" s="28">
        <v>20000</v>
      </c>
      <c r="F289" s="28">
        <v>0</v>
      </c>
      <c r="G289" s="28">
        <v>0</v>
      </c>
      <c r="H289" s="28">
        <v>0</v>
      </c>
      <c r="I289" s="28">
        <v>20000</v>
      </c>
    </row>
    <row r="290" spans="1:9" hidden="1" x14ac:dyDescent="0.25">
      <c r="A290" t="s">
        <v>379</v>
      </c>
      <c r="B290" t="s">
        <v>88</v>
      </c>
      <c r="C290" t="s">
        <v>110</v>
      </c>
      <c r="D290" s="28">
        <v>20000</v>
      </c>
      <c r="E290" s="28">
        <v>20000</v>
      </c>
      <c r="F290" s="28">
        <v>0</v>
      </c>
      <c r="G290" s="28">
        <v>0</v>
      </c>
      <c r="H290" s="28">
        <v>0</v>
      </c>
      <c r="I290" s="28">
        <v>20000</v>
      </c>
    </row>
    <row r="291" spans="1:9" hidden="1" x14ac:dyDescent="0.25">
      <c r="A291" t="s">
        <v>379</v>
      </c>
      <c r="B291" t="s">
        <v>88</v>
      </c>
      <c r="C291" t="s">
        <v>113</v>
      </c>
      <c r="D291" s="28">
        <v>11881</v>
      </c>
      <c r="E291" s="28">
        <v>11881</v>
      </c>
      <c r="F291" s="28">
        <v>0</v>
      </c>
      <c r="G291" s="28">
        <v>0</v>
      </c>
      <c r="H291" s="28">
        <v>0</v>
      </c>
      <c r="I291" s="28">
        <v>11881</v>
      </c>
    </row>
    <row r="292" spans="1:9" hidden="1" x14ac:dyDescent="0.25">
      <c r="A292" t="s">
        <v>155</v>
      </c>
      <c r="B292" t="s">
        <v>115</v>
      </c>
      <c r="C292" t="s">
        <v>112</v>
      </c>
      <c r="D292" s="28">
        <v>2679</v>
      </c>
      <c r="E292" s="28">
        <v>2679</v>
      </c>
      <c r="F292" s="28">
        <v>0</v>
      </c>
      <c r="G292" s="28">
        <v>0</v>
      </c>
      <c r="H292" s="28">
        <v>0</v>
      </c>
      <c r="I292" s="28">
        <v>2679</v>
      </c>
    </row>
    <row r="293" spans="1:9" hidden="1" x14ac:dyDescent="0.25">
      <c r="A293" t="s">
        <v>170</v>
      </c>
      <c r="B293" t="s">
        <v>88</v>
      </c>
      <c r="C293" t="s">
        <v>193</v>
      </c>
      <c r="D293" s="28">
        <v>0</v>
      </c>
      <c r="E293" s="28">
        <v>0</v>
      </c>
      <c r="F293" s="28">
        <v>0</v>
      </c>
      <c r="G293" s="28">
        <v>1478.19</v>
      </c>
      <c r="H293" s="28">
        <v>0</v>
      </c>
      <c r="I293" s="28">
        <v>-1478.19</v>
      </c>
    </row>
    <row r="294" spans="1:9" hidden="1" x14ac:dyDescent="0.25">
      <c r="A294" t="s">
        <v>170</v>
      </c>
      <c r="B294" t="s">
        <v>88</v>
      </c>
      <c r="C294" t="s">
        <v>172</v>
      </c>
      <c r="D294" s="28">
        <v>2857.16</v>
      </c>
      <c r="E294" s="28">
        <v>2857.16</v>
      </c>
      <c r="F294" s="28">
        <v>0</v>
      </c>
      <c r="G294" s="28">
        <v>0</v>
      </c>
      <c r="H294" s="28">
        <v>0</v>
      </c>
      <c r="I294" s="28">
        <v>2857.16</v>
      </c>
    </row>
    <row r="295" spans="1:9" hidden="1" x14ac:dyDescent="0.25">
      <c r="A295" t="s">
        <v>156</v>
      </c>
      <c r="B295" t="s">
        <v>88</v>
      </c>
      <c r="C295" t="s">
        <v>111</v>
      </c>
      <c r="D295" s="28">
        <v>15000</v>
      </c>
      <c r="E295" s="28">
        <v>45000</v>
      </c>
      <c r="F295" s="28">
        <v>0</v>
      </c>
      <c r="G295" s="28">
        <v>7870.5</v>
      </c>
      <c r="H295" s="28">
        <v>0</v>
      </c>
      <c r="I295" s="28">
        <v>7129.5</v>
      </c>
    </row>
    <row r="296" spans="1:9" hidden="1" x14ac:dyDescent="0.25">
      <c r="A296" t="s">
        <v>156</v>
      </c>
      <c r="B296" t="s">
        <v>88</v>
      </c>
      <c r="C296" t="s">
        <v>111</v>
      </c>
      <c r="D296" s="28">
        <v>0</v>
      </c>
      <c r="E296" s="28">
        <v>0</v>
      </c>
      <c r="F296" s="28">
        <v>0</v>
      </c>
      <c r="G296" s="28">
        <v>6850</v>
      </c>
      <c r="H296" s="28">
        <v>0</v>
      </c>
      <c r="I296" s="28">
        <v>-6850</v>
      </c>
    </row>
    <row r="297" spans="1:9" hidden="1" x14ac:dyDescent="0.25">
      <c r="A297" t="s">
        <v>156</v>
      </c>
      <c r="B297" t="s">
        <v>88</v>
      </c>
      <c r="C297" t="s">
        <v>113</v>
      </c>
      <c r="D297" s="28">
        <v>10000</v>
      </c>
      <c r="E297" s="28">
        <v>10000</v>
      </c>
      <c r="F297" s="28">
        <v>0</v>
      </c>
      <c r="G297" s="28">
        <v>0</v>
      </c>
      <c r="H297" s="28">
        <v>4208.6899999999996</v>
      </c>
      <c r="I297" s="28">
        <v>5791.31</v>
      </c>
    </row>
    <row r="298" spans="1:9" hidden="1" x14ac:dyDescent="0.25">
      <c r="A298" t="s">
        <v>156</v>
      </c>
      <c r="B298" t="s">
        <v>88</v>
      </c>
      <c r="C298" t="s">
        <v>113</v>
      </c>
      <c r="D298" s="28">
        <v>8533</v>
      </c>
      <c r="E298" s="28">
        <v>18533</v>
      </c>
      <c r="F298" s="28">
        <v>0</v>
      </c>
      <c r="G298" s="28">
        <v>0</v>
      </c>
      <c r="H298" s="28">
        <v>0</v>
      </c>
      <c r="I298" s="28">
        <v>8533</v>
      </c>
    </row>
    <row r="299" spans="1:9" hidden="1" x14ac:dyDescent="0.25">
      <c r="A299" t="s">
        <v>156</v>
      </c>
      <c r="B299" t="s">
        <v>114</v>
      </c>
      <c r="C299" t="s">
        <v>145</v>
      </c>
      <c r="D299" s="28">
        <v>0</v>
      </c>
      <c r="E299" s="28">
        <v>12000</v>
      </c>
      <c r="F299" s="28">
        <v>0</v>
      </c>
      <c r="G299" s="28">
        <v>0</v>
      </c>
      <c r="H299" s="28">
        <v>0</v>
      </c>
      <c r="I299" s="28">
        <v>0</v>
      </c>
    </row>
    <row r="300" spans="1:9" hidden="1" x14ac:dyDescent="0.25">
      <c r="A300" t="s">
        <v>156</v>
      </c>
      <c r="B300" t="s">
        <v>114</v>
      </c>
      <c r="C300" t="s">
        <v>104</v>
      </c>
      <c r="D300" s="28">
        <v>0</v>
      </c>
      <c r="E300" s="28">
        <v>15000</v>
      </c>
      <c r="F300" s="28">
        <v>0</v>
      </c>
      <c r="G300" s="28">
        <v>0</v>
      </c>
      <c r="H300" s="28">
        <v>0</v>
      </c>
      <c r="I300" s="28">
        <v>0</v>
      </c>
    </row>
    <row r="301" spans="1:9" x14ac:dyDescent="0.25">
      <c r="A301" t="s">
        <v>156</v>
      </c>
      <c r="B301" t="s">
        <v>115</v>
      </c>
      <c r="C301" t="s">
        <v>103</v>
      </c>
      <c r="D301" s="28">
        <v>21512</v>
      </c>
      <c r="E301" s="28">
        <v>0</v>
      </c>
      <c r="F301" s="28">
        <v>12674.33</v>
      </c>
      <c r="G301" s="28">
        <v>12674.33</v>
      </c>
      <c r="H301" s="28">
        <v>6337.17</v>
      </c>
      <c r="I301" s="28">
        <v>2500.5</v>
      </c>
    </row>
    <row r="302" spans="1:9" hidden="1" x14ac:dyDescent="0.25">
      <c r="A302" t="s">
        <v>156</v>
      </c>
      <c r="B302" t="s">
        <v>115</v>
      </c>
      <c r="C302" t="s">
        <v>103</v>
      </c>
      <c r="D302" s="28">
        <v>21512</v>
      </c>
      <c r="E302" s="28">
        <v>0</v>
      </c>
      <c r="F302" s="28">
        <v>0</v>
      </c>
      <c r="G302" s="28">
        <v>0</v>
      </c>
      <c r="H302" s="28">
        <v>19011.5</v>
      </c>
      <c r="I302" s="28">
        <v>2500.5</v>
      </c>
    </row>
    <row r="303" spans="1:9" hidden="1" x14ac:dyDescent="0.25">
      <c r="A303" t="s">
        <v>156</v>
      </c>
      <c r="B303" t="s">
        <v>115</v>
      </c>
      <c r="C303" t="s">
        <v>103</v>
      </c>
      <c r="D303" s="28">
        <v>23976</v>
      </c>
      <c r="E303" s="28">
        <v>0</v>
      </c>
      <c r="F303" s="28">
        <v>0</v>
      </c>
      <c r="G303" s="28">
        <v>0</v>
      </c>
      <c r="H303" s="28">
        <v>22997.7</v>
      </c>
      <c r="I303" s="28">
        <v>978.3</v>
      </c>
    </row>
    <row r="304" spans="1:9" hidden="1" x14ac:dyDescent="0.25">
      <c r="A304" t="s">
        <v>157</v>
      </c>
      <c r="B304" t="s">
        <v>88</v>
      </c>
      <c r="C304" t="s">
        <v>89</v>
      </c>
      <c r="D304" s="28">
        <v>11332.5</v>
      </c>
      <c r="E304" s="28">
        <v>41332.5</v>
      </c>
      <c r="F304" s="28">
        <v>0</v>
      </c>
      <c r="G304" s="28">
        <v>0</v>
      </c>
      <c r="H304" s="28">
        <v>0</v>
      </c>
      <c r="I304" s="28">
        <v>11332.5</v>
      </c>
    </row>
    <row r="305" spans="1:9" hidden="1" x14ac:dyDescent="0.25">
      <c r="A305" t="s">
        <v>157</v>
      </c>
      <c r="B305" t="s">
        <v>88</v>
      </c>
      <c r="C305" t="s">
        <v>91</v>
      </c>
      <c r="D305" s="28">
        <v>14180</v>
      </c>
      <c r="E305" s="28">
        <v>14180</v>
      </c>
      <c r="F305" s="28">
        <v>0</v>
      </c>
      <c r="G305" s="28">
        <v>0</v>
      </c>
      <c r="H305" s="28">
        <v>0</v>
      </c>
      <c r="I305" s="28">
        <v>14180</v>
      </c>
    </row>
    <row r="306" spans="1:9" hidden="1" x14ac:dyDescent="0.25">
      <c r="A306" t="s">
        <v>157</v>
      </c>
      <c r="B306" t="s">
        <v>88</v>
      </c>
      <c r="C306" t="s">
        <v>92</v>
      </c>
      <c r="D306" s="28">
        <v>1526</v>
      </c>
      <c r="E306" s="28">
        <v>1526</v>
      </c>
      <c r="F306" s="28">
        <v>0</v>
      </c>
      <c r="G306" s="28">
        <v>0</v>
      </c>
      <c r="H306" s="28">
        <v>0</v>
      </c>
      <c r="I306" s="28">
        <v>1526</v>
      </c>
    </row>
    <row r="307" spans="1:9" hidden="1" x14ac:dyDescent="0.25">
      <c r="A307" t="s">
        <v>157</v>
      </c>
      <c r="B307" t="s">
        <v>88</v>
      </c>
      <c r="C307" t="s">
        <v>93</v>
      </c>
      <c r="D307" s="28">
        <v>838</v>
      </c>
      <c r="E307" s="28">
        <v>838</v>
      </c>
      <c r="F307" s="28">
        <v>0</v>
      </c>
      <c r="G307" s="28">
        <v>0</v>
      </c>
      <c r="H307" s="28">
        <v>0</v>
      </c>
      <c r="I307" s="28">
        <v>838</v>
      </c>
    </row>
    <row r="308" spans="1:9" hidden="1" x14ac:dyDescent="0.25">
      <c r="A308" t="s">
        <v>157</v>
      </c>
      <c r="B308" t="s">
        <v>88</v>
      </c>
      <c r="C308" t="s">
        <v>94</v>
      </c>
      <c r="D308" s="28">
        <v>1467</v>
      </c>
      <c r="E308" s="28">
        <v>1467</v>
      </c>
      <c r="F308" s="28">
        <v>0</v>
      </c>
      <c r="G308" s="28">
        <v>0</v>
      </c>
      <c r="H308" s="28">
        <v>0</v>
      </c>
      <c r="I308" s="28">
        <v>1467</v>
      </c>
    </row>
    <row r="309" spans="1:9" hidden="1" x14ac:dyDescent="0.25">
      <c r="A309" t="s">
        <v>157</v>
      </c>
      <c r="B309" t="s">
        <v>88</v>
      </c>
      <c r="C309" t="s">
        <v>95</v>
      </c>
      <c r="D309" s="28">
        <v>8000</v>
      </c>
      <c r="E309" s="28">
        <v>8000</v>
      </c>
      <c r="F309" s="28">
        <v>0</v>
      </c>
      <c r="G309" s="28">
        <v>0</v>
      </c>
      <c r="H309" s="28">
        <v>0</v>
      </c>
      <c r="I309" s="28">
        <v>8000</v>
      </c>
    </row>
    <row r="310" spans="1:9" hidden="1" x14ac:dyDescent="0.25">
      <c r="A310" t="s">
        <v>157</v>
      </c>
      <c r="B310" t="s">
        <v>88</v>
      </c>
      <c r="C310" t="s">
        <v>96</v>
      </c>
      <c r="D310" s="28">
        <v>1000</v>
      </c>
      <c r="E310" s="28">
        <v>1000</v>
      </c>
      <c r="F310" s="28">
        <v>0</v>
      </c>
      <c r="G310" s="28">
        <v>0</v>
      </c>
      <c r="H310" s="28">
        <v>0</v>
      </c>
      <c r="I310" s="28">
        <v>1000</v>
      </c>
    </row>
    <row r="311" spans="1:9" hidden="1" x14ac:dyDescent="0.25">
      <c r="A311" t="s">
        <v>157</v>
      </c>
      <c r="B311" t="s">
        <v>88</v>
      </c>
      <c r="C311" t="s">
        <v>97</v>
      </c>
      <c r="D311" s="28">
        <v>200</v>
      </c>
      <c r="E311" s="28">
        <v>200</v>
      </c>
      <c r="F311" s="28">
        <v>0</v>
      </c>
      <c r="G311" s="28">
        <v>0</v>
      </c>
      <c r="H311" s="28">
        <v>0</v>
      </c>
      <c r="I311" s="28">
        <v>200</v>
      </c>
    </row>
    <row r="312" spans="1:9" hidden="1" x14ac:dyDescent="0.25">
      <c r="A312" t="s">
        <v>157</v>
      </c>
      <c r="B312" t="s">
        <v>88</v>
      </c>
      <c r="C312" t="s">
        <v>98</v>
      </c>
      <c r="D312" s="28">
        <v>200</v>
      </c>
      <c r="E312" s="28">
        <v>200</v>
      </c>
      <c r="F312" s="28">
        <v>0</v>
      </c>
      <c r="G312" s="28">
        <v>0</v>
      </c>
      <c r="H312" s="28">
        <v>0</v>
      </c>
      <c r="I312" s="28">
        <v>200</v>
      </c>
    </row>
    <row r="313" spans="1:9" hidden="1" x14ac:dyDescent="0.25">
      <c r="A313" t="s">
        <v>157</v>
      </c>
      <c r="B313" t="s">
        <v>88</v>
      </c>
      <c r="C313" t="s">
        <v>99</v>
      </c>
      <c r="D313" s="28">
        <v>80</v>
      </c>
      <c r="E313" s="28">
        <v>80</v>
      </c>
      <c r="F313" s="28">
        <v>0</v>
      </c>
      <c r="G313" s="28">
        <v>0</v>
      </c>
      <c r="H313" s="28">
        <v>0</v>
      </c>
      <c r="I313" s="28">
        <v>80</v>
      </c>
    </row>
    <row r="314" spans="1:9" hidden="1" x14ac:dyDescent="0.25">
      <c r="A314" t="s">
        <v>157</v>
      </c>
      <c r="B314" t="s">
        <v>88</v>
      </c>
      <c r="C314" t="s">
        <v>101</v>
      </c>
      <c r="D314" s="28">
        <v>6</v>
      </c>
      <c r="E314" s="28">
        <v>6</v>
      </c>
      <c r="F314" s="28">
        <v>0</v>
      </c>
      <c r="G314" s="28">
        <v>0</v>
      </c>
      <c r="H314" s="28">
        <v>0</v>
      </c>
      <c r="I314" s="28">
        <v>6</v>
      </c>
    </row>
    <row r="315" spans="1:9" hidden="1" x14ac:dyDescent="0.25">
      <c r="A315" t="s">
        <v>157</v>
      </c>
      <c r="B315" t="s">
        <v>88</v>
      </c>
      <c r="C315" t="s">
        <v>102</v>
      </c>
      <c r="D315" s="28">
        <v>6</v>
      </c>
      <c r="E315" s="28">
        <v>6</v>
      </c>
      <c r="F315" s="28">
        <v>0</v>
      </c>
      <c r="G315" s="28">
        <v>0</v>
      </c>
      <c r="H315" s="28">
        <v>0</v>
      </c>
      <c r="I315" s="28">
        <v>6</v>
      </c>
    </row>
    <row r="316" spans="1:9" hidden="1" x14ac:dyDescent="0.25">
      <c r="A316" t="s">
        <v>157</v>
      </c>
      <c r="B316" t="s">
        <v>88</v>
      </c>
      <c r="C316" t="s">
        <v>103</v>
      </c>
      <c r="D316" s="28">
        <v>2904.39</v>
      </c>
      <c r="E316" s="28">
        <v>1250</v>
      </c>
      <c r="F316" s="28">
        <v>0</v>
      </c>
      <c r="G316" s="28">
        <v>2803.39</v>
      </c>
      <c r="H316" s="28">
        <v>1719.18</v>
      </c>
      <c r="I316" s="28">
        <v>-1618.18</v>
      </c>
    </row>
    <row r="317" spans="1:9" hidden="1" x14ac:dyDescent="0.25">
      <c r="A317" t="s">
        <v>157</v>
      </c>
      <c r="B317" t="s">
        <v>88</v>
      </c>
      <c r="C317" t="s">
        <v>104</v>
      </c>
      <c r="D317" s="28">
        <v>0</v>
      </c>
      <c r="E317" s="28">
        <v>1500</v>
      </c>
      <c r="F317" s="28">
        <v>0</v>
      </c>
      <c r="G317" s="28">
        <v>0</v>
      </c>
      <c r="H317" s="28">
        <v>0</v>
      </c>
      <c r="I317" s="28">
        <v>0</v>
      </c>
    </row>
    <row r="318" spans="1:9" hidden="1" x14ac:dyDescent="0.25">
      <c r="A318" t="s">
        <v>157</v>
      </c>
      <c r="B318" t="s">
        <v>88</v>
      </c>
      <c r="C318" t="s">
        <v>107</v>
      </c>
      <c r="D318" s="28">
        <v>1095.6099999999999</v>
      </c>
      <c r="E318" s="28">
        <v>1250</v>
      </c>
      <c r="F318" s="28">
        <v>0</v>
      </c>
      <c r="G318" s="28">
        <v>0</v>
      </c>
      <c r="H318" s="28">
        <v>0</v>
      </c>
      <c r="I318" s="28">
        <v>1095.6099999999999</v>
      </c>
    </row>
    <row r="319" spans="1:9" hidden="1" x14ac:dyDescent="0.25">
      <c r="A319" t="s">
        <v>157</v>
      </c>
      <c r="B319" t="s">
        <v>88</v>
      </c>
      <c r="C319" t="s">
        <v>111</v>
      </c>
      <c r="D319" s="28">
        <v>10000</v>
      </c>
      <c r="E319" s="28">
        <v>10000</v>
      </c>
      <c r="F319" s="28">
        <v>0</v>
      </c>
      <c r="G319" s="28">
        <v>0</v>
      </c>
      <c r="H319" s="28">
        <v>0</v>
      </c>
      <c r="I319" s="28">
        <v>10000</v>
      </c>
    </row>
    <row r="320" spans="1:9" hidden="1" x14ac:dyDescent="0.25">
      <c r="A320" t="s">
        <v>157</v>
      </c>
      <c r="B320" t="s">
        <v>88</v>
      </c>
      <c r="C320" t="s">
        <v>113</v>
      </c>
      <c r="D320" s="28">
        <v>43499</v>
      </c>
      <c r="E320" s="28">
        <v>13499</v>
      </c>
      <c r="F320" s="28">
        <v>0</v>
      </c>
      <c r="G320" s="28">
        <v>27785.5</v>
      </c>
      <c r="H320" s="28">
        <v>0</v>
      </c>
      <c r="I320" s="28">
        <v>15713.5</v>
      </c>
    </row>
    <row r="321" spans="1:9" x14ac:dyDescent="0.25">
      <c r="A321" t="s">
        <v>157</v>
      </c>
      <c r="B321" t="s">
        <v>115</v>
      </c>
      <c r="C321" t="s">
        <v>89</v>
      </c>
      <c r="D321" s="28">
        <v>2502</v>
      </c>
      <c r="E321" s="28">
        <v>0</v>
      </c>
      <c r="F321" s="28">
        <v>2580.29</v>
      </c>
      <c r="G321" s="28">
        <v>46427.29</v>
      </c>
      <c r="H321" s="28">
        <v>0</v>
      </c>
      <c r="I321" s="28">
        <v>-43925.29</v>
      </c>
    </row>
    <row r="322" spans="1:9" x14ac:dyDescent="0.25">
      <c r="A322" t="s">
        <v>157</v>
      </c>
      <c r="B322" t="s">
        <v>115</v>
      </c>
      <c r="C322" t="s">
        <v>91</v>
      </c>
      <c r="D322" s="28">
        <v>0</v>
      </c>
      <c r="E322" s="28">
        <v>0</v>
      </c>
      <c r="F322" s="28">
        <v>468.32</v>
      </c>
      <c r="G322" s="28">
        <v>8426.59</v>
      </c>
      <c r="H322" s="28">
        <v>0</v>
      </c>
      <c r="I322" s="28">
        <v>-8426.59</v>
      </c>
    </row>
    <row r="323" spans="1:9" x14ac:dyDescent="0.25">
      <c r="A323" t="s">
        <v>157</v>
      </c>
      <c r="B323" t="s">
        <v>115</v>
      </c>
      <c r="C323" t="s">
        <v>92</v>
      </c>
      <c r="D323" s="28">
        <v>0</v>
      </c>
      <c r="E323" s="28">
        <v>0</v>
      </c>
      <c r="F323" s="28">
        <v>51.61</v>
      </c>
      <c r="G323" s="28">
        <v>928.53</v>
      </c>
      <c r="H323" s="28">
        <v>0</v>
      </c>
      <c r="I323" s="28">
        <v>-928.53</v>
      </c>
    </row>
    <row r="324" spans="1:9" x14ac:dyDescent="0.25">
      <c r="A324" t="s">
        <v>157</v>
      </c>
      <c r="B324" t="s">
        <v>115</v>
      </c>
      <c r="C324" t="s">
        <v>93</v>
      </c>
      <c r="D324" s="28">
        <v>0</v>
      </c>
      <c r="E324" s="28">
        <v>0</v>
      </c>
      <c r="F324" s="28">
        <v>159.97999999999999</v>
      </c>
      <c r="G324" s="28">
        <v>2878.52</v>
      </c>
      <c r="H324" s="28">
        <v>0</v>
      </c>
      <c r="I324" s="28">
        <v>-2878.52</v>
      </c>
    </row>
    <row r="325" spans="1:9" x14ac:dyDescent="0.25">
      <c r="A325" t="s">
        <v>157</v>
      </c>
      <c r="B325" t="s">
        <v>115</v>
      </c>
      <c r="C325" t="s">
        <v>94</v>
      </c>
      <c r="D325" s="28">
        <v>0</v>
      </c>
      <c r="E325" s="28">
        <v>0</v>
      </c>
      <c r="F325" s="28">
        <v>37.409999999999997</v>
      </c>
      <c r="G325" s="28">
        <v>673.18</v>
      </c>
      <c r="H325" s="28">
        <v>0</v>
      </c>
      <c r="I325" s="28">
        <v>-673.18</v>
      </c>
    </row>
    <row r="326" spans="1:9" x14ac:dyDescent="0.25">
      <c r="A326" t="s">
        <v>157</v>
      </c>
      <c r="B326" t="s">
        <v>115</v>
      </c>
      <c r="C326" t="s">
        <v>95</v>
      </c>
      <c r="D326" s="28">
        <v>0</v>
      </c>
      <c r="E326" s="28">
        <v>0</v>
      </c>
      <c r="F326" s="28">
        <v>526.44000000000005</v>
      </c>
      <c r="G326" s="28">
        <v>7677.8</v>
      </c>
      <c r="H326" s="28">
        <v>0</v>
      </c>
      <c r="I326" s="28">
        <v>-7677.8</v>
      </c>
    </row>
    <row r="327" spans="1:9" x14ac:dyDescent="0.25">
      <c r="A327" t="s">
        <v>157</v>
      </c>
      <c r="B327" t="s">
        <v>115</v>
      </c>
      <c r="C327" t="s">
        <v>96</v>
      </c>
      <c r="D327" s="28">
        <v>0</v>
      </c>
      <c r="E327" s="28">
        <v>0</v>
      </c>
      <c r="F327" s="28">
        <v>2.88</v>
      </c>
      <c r="G327" s="28">
        <v>36.44</v>
      </c>
      <c r="H327" s="28">
        <v>0</v>
      </c>
      <c r="I327" s="28">
        <v>-36.44</v>
      </c>
    </row>
    <row r="328" spans="1:9" x14ac:dyDescent="0.25">
      <c r="A328" t="s">
        <v>157</v>
      </c>
      <c r="B328" t="s">
        <v>115</v>
      </c>
      <c r="C328" t="s">
        <v>97</v>
      </c>
      <c r="D328" s="28">
        <v>0</v>
      </c>
      <c r="E328" s="28">
        <v>0</v>
      </c>
      <c r="F328" s="28">
        <v>16.329999999999998</v>
      </c>
      <c r="G328" s="28">
        <v>305.61</v>
      </c>
      <c r="H328" s="28">
        <v>0</v>
      </c>
      <c r="I328" s="28">
        <v>-305.61</v>
      </c>
    </row>
    <row r="329" spans="1:9" x14ac:dyDescent="0.25">
      <c r="A329" t="s">
        <v>157</v>
      </c>
      <c r="B329" t="s">
        <v>115</v>
      </c>
      <c r="C329" t="s">
        <v>98</v>
      </c>
      <c r="D329" s="28">
        <v>0</v>
      </c>
      <c r="E329" s="28">
        <v>0</v>
      </c>
      <c r="F329" s="28">
        <v>3.15</v>
      </c>
      <c r="G329" s="28">
        <v>51.85</v>
      </c>
      <c r="H329" s="28">
        <v>0</v>
      </c>
      <c r="I329" s="28">
        <v>-51.85</v>
      </c>
    </row>
    <row r="330" spans="1:9" hidden="1" x14ac:dyDescent="0.25">
      <c r="A330" t="s">
        <v>157</v>
      </c>
      <c r="B330" t="s">
        <v>115</v>
      </c>
      <c r="C330" t="s">
        <v>102</v>
      </c>
      <c r="D330" s="28">
        <v>0</v>
      </c>
      <c r="E330" s="28">
        <v>0</v>
      </c>
      <c r="F330" s="28">
        <v>0</v>
      </c>
      <c r="G330" s="28">
        <v>2.2999999999999998</v>
      </c>
      <c r="H330" s="28">
        <v>0</v>
      </c>
      <c r="I330" s="28">
        <v>-2.2999999999999998</v>
      </c>
    </row>
    <row r="331" spans="1:9" hidden="1" x14ac:dyDescent="0.25">
      <c r="A331" t="s">
        <v>157</v>
      </c>
      <c r="B331" t="s">
        <v>123</v>
      </c>
      <c r="C331" t="s">
        <v>90</v>
      </c>
      <c r="D331" s="28">
        <v>0</v>
      </c>
      <c r="E331" s="28">
        <v>1200</v>
      </c>
      <c r="F331" s="28">
        <v>0</v>
      </c>
      <c r="G331" s="28">
        <v>0</v>
      </c>
      <c r="H331" s="28">
        <v>0</v>
      </c>
      <c r="I331" s="28">
        <v>0</v>
      </c>
    </row>
    <row r="332" spans="1:9" hidden="1" x14ac:dyDescent="0.25">
      <c r="A332" t="s">
        <v>157</v>
      </c>
      <c r="B332" t="s">
        <v>123</v>
      </c>
      <c r="C332" t="s">
        <v>91</v>
      </c>
      <c r="D332" s="28">
        <v>0</v>
      </c>
      <c r="E332" s="28">
        <v>320</v>
      </c>
      <c r="F332" s="28">
        <v>0</v>
      </c>
      <c r="G332" s="28">
        <v>0</v>
      </c>
      <c r="H332" s="28">
        <v>0</v>
      </c>
      <c r="I332" s="28">
        <v>0</v>
      </c>
    </row>
    <row r="333" spans="1:9" hidden="1" x14ac:dyDescent="0.25">
      <c r="A333" t="s">
        <v>157</v>
      </c>
      <c r="B333" t="s">
        <v>123</v>
      </c>
      <c r="C333" t="s">
        <v>92</v>
      </c>
      <c r="D333" s="28">
        <v>0</v>
      </c>
      <c r="E333" s="28">
        <v>36</v>
      </c>
      <c r="F333" s="28">
        <v>0</v>
      </c>
      <c r="G333" s="28">
        <v>0</v>
      </c>
      <c r="H333" s="28">
        <v>0</v>
      </c>
      <c r="I333" s="28">
        <v>0</v>
      </c>
    </row>
    <row r="334" spans="1:9" hidden="1" x14ac:dyDescent="0.25">
      <c r="A334" t="s">
        <v>157</v>
      </c>
      <c r="B334" t="s">
        <v>123</v>
      </c>
      <c r="C334" t="s">
        <v>93</v>
      </c>
      <c r="D334" s="28">
        <v>0</v>
      </c>
      <c r="E334" s="28">
        <v>462</v>
      </c>
      <c r="F334" s="28">
        <v>0</v>
      </c>
      <c r="G334" s="28">
        <v>0</v>
      </c>
      <c r="H334" s="28">
        <v>0</v>
      </c>
      <c r="I334" s="28">
        <v>0</v>
      </c>
    </row>
    <row r="335" spans="1:9" hidden="1" x14ac:dyDescent="0.25">
      <c r="A335" t="s">
        <v>157</v>
      </c>
      <c r="B335" t="s">
        <v>123</v>
      </c>
      <c r="C335" t="s">
        <v>94</v>
      </c>
      <c r="D335" s="28">
        <v>0</v>
      </c>
      <c r="E335" s="28">
        <v>33</v>
      </c>
      <c r="F335" s="28">
        <v>0</v>
      </c>
      <c r="G335" s="28">
        <v>0</v>
      </c>
      <c r="H335" s="28">
        <v>0</v>
      </c>
      <c r="I335" s="28">
        <v>0</v>
      </c>
    </row>
    <row r="336" spans="1:9" hidden="1" x14ac:dyDescent="0.25">
      <c r="A336" t="s">
        <v>171</v>
      </c>
      <c r="B336" t="s">
        <v>88</v>
      </c>
      <c r="C336" t="s">
        <v>89</v>
      </c>
      <c r="D336" s="28">
        <v>75000</v>
      </c>
      <c r="E336" s="28">
        <v>75000</v>
      </c>
      <c r="F336" s="28">
        <v>6250</v>
      </c>
      <c r="G336" s="28">
        <v>65625</v>
      </c>
      <c r="H336" s="28">
        <v>9375</v>
      </c>
      <c r="I336" s="28">
        <v>0</v>
      </c>
    </row>
    <row r="337" spans="1:9" x14ac:dyDescent="0.25">
      <c r="A337" t="s">
        <v>171</v>
      </c>
      <c r="B337" t="s">
        <v>88</v>
      </c>
      <c r="C337" t="s">
        <v>91</v>
      </c>
      <c r="D337" s="28">
        <v>13700</v>
      </c>
      <c r="E337" s="28">
        <v>13700</v>
      </c>
      <c r="F337" s="28">
        <v>1134.3800000000001</v>
      </c>
      <c r="G337" s="28">
        <v>11910.99</v>
      </c>
      <c r="H337" s="28">
        <v>1701.57</v>
      </c>
      <c r="I337" s="28">
        <v>87.44</v>
      </c>
    </row>
    <row r="338" spans="1:9" x14ac:dyDescent="0.25">
      <c r="A338" t="s">
        <v>171</v>
      </c>
      <c r="B338" t="s">
        <v>88</v>
      </c>
      <c r="C338" t="s">
        <v>92</v>
      </c>
      <c r="D338" s="28">
        <v>2250</v>
      </c>
      <c r="E338" s="28">
        <v>2250</v>
      </c>
      <c r="F338" s="28">
        <v>125</v>
      </c>
      <c r="G338" s="28">
        <v>1312.5</v>
      </c>
      <c r="H338" s="28">
        <v>187.5</v>
      </c>
      <c r="I338" s="28">
        <v>750</v>
      </c>
    </row>
    <row r="339" spans="1:9" x14ac:dyDescent="0.25">
      <c r="A339" t="s">
        <v>171</v>
      </c>
      <c r="B339" t="s">
        <v>88</v>
      </c>
      <c r="C339" t="s">
        <v>93</v>
      </c>
      <c r="D339" s="28">
        <v>5000</v>
      </c>
      <c r="E339" s="28">
        <v>5000</v>
      </c>
      <c r="F339" s="28">
        <v>387.5</v>
      </c>
      <c r="G339" s="28">
        <v>4068.75</v>
      </c>
      <c r="H339" s="28">
        <v>581.25</v>
      </c>
      <c r="I339" s="28">
        <v>350</v>
      </c>
    </row>
    <row r="340" spans="1:9" x14ac:dyDescent="0.25">
      <c r="A340" t="s">
        <v>171</v>
      </c>
      <c r="B340" t="s">
        <v>88</v>
      </c>
      <c r="C340" t="s">
        <v>94</v>
      </c>
      <c r="D340" s="28">
        <v>1600</v>
      </c>
      <c r="E340" s="28">
        <v>1600</v>
      </c>
      <c r="F340" s="28">
        <v>90.64</v>
      </c>
      <c r="G340" s="28">
        <v>951.72</v>
      </c>
      <c r="H340" s="28">
        <v>135.94999999999999</v>
      </c>
      <c r="I340" s="28">
        <v>512.33000000000004</v>
      </c>
    </row>
    <row r="341" spans="1:9" hidden="1" x14ac:dyDescent="0.25">
      <c r="A341" t="s">
        <v>171</v>
      </c>
      <c r="B341" t="s">
        <v>88</v>
      </c>
      <c r="C341" t="s">
        <v>95</v>
      </c>
      <c r="D341" s="28">
        <v>6372</v>
      </c>
      <c r="E341" s="28">
        <v>6372</v>
      </c>
      <c r="F341" s="28">
        <v>0</v>
      </c>
      <c r="G341" s="28">
        <v>0</v>
      </c>
      <c r="H341" s="28">
        <v>0</v>
      </c>
      <c r="I341" s="28">
        <v>6372</v>
      </c>
    </row>
    <row r="342" spans="1:9" x14ac:dyDescent="0.25">
      <c r="A342" t="s">
        <v>171</v>
      </c>
      <c r="B342" t="s">
        <v>88</v>
      </c>
      <c r="C342" t="s">
        <v>96</v>
      </c>
      <c r="D342" s="28">
        <v>60</v>
      </c>
      <c r="E342" s="28">
        <v>60</v>
      </c>
      <c r="F342" s="28">
        <v>5.64</v>
      </c>
      <c r="G342" s="28">
        <v>55.91</v>
      </c>
      <c r="H342" s="28">
        <v>8.4600000000000009</v>
      </c>
      <c r="I342" s="28">
        <v>-4.37</v>
      </c>
    </row>
    <row r="343" spans="1:9" hidden="1" x14ac:dyDescent="0.25">
      <c r="A343" t="s">
        <v>171</v>
      </c>
      <c r="B343" t="s">
        <v>88</v>
      </c>
      <c r="C343" t="s">
        <v>97</v>
      </c>
      <c r="D343" s="28">
        <v>860</v>
      </c>
      <c r="E343" s="28">
        <v>860</v>
      </c>
      <c r="F343" s="28">
        <v>0</v>
      </c>
      <c r="G343" s="28">
        <v>0</v>
      </c>
      <c r="H343" s="28">
        <v>0</v>
      </c>
      <c r="I343" s="28">
        <v>860</v>
      </c>
    </row>
    <row r="344" spans="1:9" hidden="1" x14ac:dyDescent="0.25">
      <c r="A344" t="s">
        <v>171</v>
      </c>
      <c r="B344" t="s">
        <v>88</v>
      </c>
      <c r="C344" t="s">
        <v>98</v>
      </c>
      <c r="D344" s="28">
        <v>150</v>
      </c>
      <c r="E344" s="28">
        <v>150</v>
      </c>
      <c r="F344" s="28">
        <v>0</v>
      </c>
      <c r="G344" s="28">
        <v>0</v>
      </c>
      <c r="H344" s="28">
        <v>0</v>
      </c>
      <c r="I344" s="28">
        <v>150</v>
      </c>
    </row>
    <row r="345" spans="1:9" hidden="1" x14ac:dyDescent="0.25">
      <c r="A345" t="s">
        <v>171</v>
      </c>
      <c r="B345" t="s">
        <v>88</v>
      </c>
      <c r="C345" t="s">
        <v>102</v>
      </c>
      <c r="D345" s="28">
        <v>8</v>
      </c>
      <c r="E345" s="28">
        <v>8</v>
      </c>
      <c r="F345" s="28">
        <v>0</v>
      </c>
      <c r="G345" s="28">
        <v>6.75</v>
      </c>
      <c r="H345" s="28">
        <v>0</v>
      </c>
      <c r="I345" s="28">
        <v>1.25</v>
      </c>
    </row>
    <row r="346" spans="1:9" hidden="1" x14ac:dyDescent="0.25">
      <c r="A346" t="s">
        <v>171</v>
      </c>
      <c r="B346" t="s">
        <v>115</v>
      </c>
      <c r="C346" t="s">
        <v>89</v>
      </c>
      <c r="D346" s="28">
        <v>65000</v>
      </c>
      <c r="E346" s="28">
        <v>65000</v>
      </c>
      <c r="F346" s="28">
        <v>0</v>
      </c>
      <c r="G346" s="28">
        <v>0</v>
      </c>
      <c r="H346" s="28">
        <v>0</v>
      </c>
      <c r="I346" s="28">
        <v>65000</v>
      </c>
    </row>
    <row r="347" spans="1:9" hidden="1" x14ac:dyDescent="0.25">
      <c r="A347" t="s">
        <v>171</v>
      </c>
      <c r="B347" t="s">
        <v>115</v>
      </c>
      <c r="C347" t="s">
        <v>91</v>
      </c>
      <c r="D347" s="28">
        <v>11800</v>
      </c>
      <c r="E347" s="28">
        <v>11800</v>
      </c>
      <c r="F347" s="28">
        <v>0</v>
      </c>
      <c r="G347" s="28">
        <v>0</v>
      </c>
      <c r="H347" s="28">
        <v>0</v>
      </c>
      <c r="I347" s="28">
        <v>11800</v>
      </c>
    </row>
    <row r="348" spans="1:9" hidden="1" x14ac:dyDescent="0.25">
      <c r="A348" t="s">
        <v>171</v>
      </c>
      <c r="B348" t="s">
        <v>115</v>
      </c>
      <c r="C348" t="s">
        <v>92</v>
      </c>
      <c r="D348" s="28">
        <v>2000</v>
      </c>
      <c r="E348" s="28">
        <v>2000</v>
      </c>
      <c r="F348" s="28">
        <v>0</v>
      </c>
      <c r="G348" s="28">
        <v>0</v>
      </c>
      <c r="H348" s="28">
        <v>0</v>
      </c>
      <c r="I348" s="28">
        <v>2000</v>
      </c>
    </row>
    <row r="349" spans="1:9" hidden="1" x14ac:dyDescent="0.25">
      <c r="A349" t="s">
        <v>171</v>
      </c>
      <c r="B349" t="s">
        <v>115</v>
      </c>
      <c r="C349" t="s">
        <v>93</v>
      </c>
      <c r="D349" s="28">
        <v>3000</v>
      </c>
      <c r="E349" s="28">
        <v>3000</v>
      </c>
      <c r="F349" s="28">
        <v>0</v>
      </c>
      <c r="G349" s="28">
        <v>0</v>
      </c>
      <c r="H349" s="28">
        <v>0</v>
      </c>
      <c r="I349" s="28">
        <v>3000</v>
      </c>
    </row>
    <row r="350" spans="1:9" hidden="1" x14ac:dyDescent="0.25">
      <c r="A350" t="s">
        <v>171</v>
      </c>
      <c r="B350" t="s">
        <v>115</v>
      </c>
      <c r="C350" t="s">
        <v>94</v>
      </c>
      <c r="D350" s="28">
        <v>1600</v>
      </c>
      <c r="E350" s="28">
        <v>1600</v>
      </c>
      <c r="F350" s="28">
        <v>0</v>
      </c>
      <c r="G350" s="28">
        <v>0</v>
      </c>
      <c r="H350" s="28">
        <v>0</v>
      </c>
      <c r="I350" s="28">
        <v>1600</v>
      </c>
    </row>
    <row r="351" spans="1:9" hidden="1" x14ac:dyDescent="0.25">
      <c r="A351" t="s">
        <v>171</v>
      </c>
      <c r="B351" t="s">
        <v>115</v>
      </c>
      <c r="C351" t="s">
        <v>95</v>
      </c>
      <c r="D351" s="28">
        <v>5522</v>
      </c>
      <c r="E351" s="28">
        <v>5522</v>
      </c>
      <c r="F351" s="28">
        <v>0</v>
      </c>
      <c r="G351" s="28">
        <v>0</v>
      </c>
      <c r="H351" s="28">
        <v>0</v>
      </c>
      <c r="I351" s="28">
        <v>5522</v>
      </c>
    </row>
    <row r="352" spans="1:9" hidden="1" x14ac:dyDescent="0.25">
      <c r="A352" t="s">
        <v>171</v>
      </c>
      <c r="B352" t="s">
        <v>115</v>
      </c>
      <c r="C352" t="s">
        <v>96</v>
      </c>
      <c r="D352" s="28">
        <v>60</v>
      </c>
      <c r="E352" s="28">
        <v>60</v>
      </c>
      <c r="F352" s="28">
        <v>0</v>
      </c>
      <c r="G352" s="28">
        <v>0</v>
      </c>
      <c r="H352" s="28">
        <v>0</v>
      </c>
      <c r="I352" s="28">
        <v>60</v>
      </c>
    </row>
    <row r="353" spans="1:9" hidden="1" x14ac:dyDescent="0.25">
      <c r="A353" t="s">
        <v>171</v>
      </c>
      <c r="B353" t="s">
        <v>115</v>
      </c>
      <c r="C353" t="s">
        <v>97</v>
      </c>
      <c r="D353" s="28">
        <v>860</v>
      </c>
      <c r="E353" s="28">
        <v>860</v>
      </c>
      <c r="F353" s="28">
        <v>0</v>
      </c>
      <c r="G353" s="28">
        <v>0</v>
      </c>
      <c r="H353" s="28">
        <v>0</v>
      </c>
      <c r="I353" s="28">
        <v>860</v>
      </c>
    </row>
    <row r="354" spans="1:9" hidden="1" x14ac:dyDescent="0.25">
      <c r="A354" t="s">
        <v>171</v>
      </c>
      <c r="B354" t="s">
        <v>115</v>
      </c>
      <c r="C354" t="s">
        <v>98</v>
      </c>
      <c r="D354" s="28">
        <v>150</v>
      </c>
      <c r="E354" s="28">
        <v>150</v>
      </c>
      <c r="F354" s="28">
        <v>0</v>
      </c>
      <c r="G354" s="28">
        <v>0</v>
      </c>
      <c r="H354" s="28">
        <v>0</v>
      </c>
      <c r="I354" s="28">
        <v>150</v>
      </c>
    </row>
    <row r="355" spans="1:9" hidden="1" x14ac:dyDescent="0.25">
      <c r="A355" t="s">
        <v>171</v>
      </c>
      <c r="B355" t="s">
        <v>115</v>
      </c>
      <c r="C355" t="s">
        <v>102</v>
      </c>
      <c r="D355" s="28">
        <v>8</v>
      </c>
      <c r="E355" s="28">
        <v>8</v>
      </c>
      <c r="F355" s="28">
        <v>0</v>
      </c>
      <c r="G355" s="28">
        <v>3.82</v>
      </c>
      <c r="H355" s="28">
        <v>0</v>
      </c>
      <c r="I355" s="28">
        <v>4.18</v>
      </c>
    </row>
    <row r="356" spans="1:9" hidden="1" x14ac:dyDescent="0.25">
      <c r="A356" t="s">
        <v>171</v>
      </c>
      <c r="B356" t="s">
        <v>115</v>
      </c>
      <c r="C356" t="s">
        <v>104</v>
      </c>
      <c r="D356" s="28">
        <v>2500</v>
      </c>
      <c r="E356" s="28">
        <v>2500</v>
      </c>
      <c r="F356" s="28">
        <v>0</v>
      </c>
      <c r="G356" s="28">
        <v>21710</v>
      </c>
      <c r="H356" s="28">
        <v>1800</v>
      </c>
      <c r="I356" s="28">
        <v>-21010</v>
      </c>
    </row>
    <row r="357" spans="1:9" hidden="1" x14ac:dyDescent="0.25">
      <c r="A357" t="s">
        <v>171</v>
      </c>
      <c r="B357" t="s">
        <v>115</v>
      </c>
      <c r="C357" t="s">
        <v>113</v>
      </c>
      <c r="D357" s="28">
        <v>2500</v>
      </c>
      <c r="E357" s="28">
        <v>2500</v>
      </c>
      <c r="F357" s="28">
        <v>0</v>
      </c>
      <c r="G357" s="28">
        <v>0</v>
      </c>
      <c r="H357" s="28">
        <v>0</v>
      </c>
      <c r="I357" s="28">
        <v>2500</v>
      </c>
    </row>
    <row r="358" spans="1:9" hidden="1" x14ac:dyDescent="0.25">
      <c r="A358" t="s">
        <v>380</v>
      </c>
      <c r="B358" t="s">
        <v>114</v>
      </c>
      <c r="C358" t="s">
        <v>136</v>
      </c>
      <c r="D358" s="28">
        <v>25000</v>
      </c>
      <c r="E358" s="28">
        <v>25000</v>
      </c>
      <c r="F358" s="28">
        <v>0</v>
      </c>
      <c r="G358" s="28">
        <v>0</v>
      </c>
      <c r="H358" s="28">
        <v>8508.9599999999991</v>
      </c>
      <c r="I358" s="28">
        <v>16491.04</v>
      </c>
    </row>
    <row r="359" spans="1:9" hidden="1" x14ac:dyDescent="0.25">
      <c r="A359" t="s">
        <v>158</v>
      </c>
      <c r="B359" t="s">
        <v>159</v>
      </c>
      <c r="C359" t="s">
        <v>133</v>
      </c>
      <c r="D359" s="28">
        <v>137429</v>
      </c>
      <c r="E359" s="28">
        <v>0</v>
      </c>
      <c r="F359" s="28">
        <v>0</v>
      </c>
      <c r="G359" s="28">
        <v>114524.2</v>
      </c>
      <c r="H359" s="28">
        <v>22904.84</v>
      </c>
      <c r="I359" s="28">
        <v>-0.04</v>
      </c>
    </row>
    <row r="360" spans="1:9" hidden="1" x14ac:dyDescent="0.25">
      <c r="A360" t="s">
        <v>160</v>
      </c>
      <c r="B360" t="s">
        <v>116</v>
      </c>
      <c r="C360" t="s">
        <v>194</v>
      </c>
      <c r="D360" s="28">
        <v>150</v>
      </c>
      <c r="E360" s="28">
        <v>150</v>
      </c>
      <c r="F360" s="28">
        <v>0</v>
      </c>
      <c r="G360" s="28">
        <v>0</v>
      </c>
      <c r="H360" s="28">
        <v>0</v>
      </c>
      <c r="I360" s="28">
        <v>150</v>
      </c>
    </row>
    <row r="361" spans="1:9" hidden="1" x14ac:dyDescent="0.25">
      <c r="A361" t="s">
        <v>160</v>
      </c>
      <c r="B361" t="s">
        <v>159</v>
      </c>
      <c r="C361" t="s">
        <v>161</v>
      </c>
      <c r="D361" s="28">
        <v>37390</v>
      </c>
      <c r="E361" s="28">
        <v>26410.44</v>
      </c>
      <c r="F361" s="28">
        <v>0</v>
      </c>
      <c r="G361" s="28">
        <v>10922.41</v>
      </c>
      <c r="H361" s="28">
        <v>0</v>
      </c>
      <c r="I361" s="28">
        <v>26467.59</v>
      </c>
    </row>
    <row r="362" spans="1:9" hidden="1" x14ac:dyDescent="0.25">
      <c r="A362" t="s">
        <v>381</v>
      </c>
      <c r="B362" t="s">
        <v>159</v>
      </c>
      <c r="C362" t="s">
        <v>111</v>
      </c>
      <c r="D362" s="28">
        <v>15000</v>
      </c>
      <c r="E362" s="28">
        <v>15000</v>
      </c>
      <c r="F362" s="28">
        <v>0</v>
      </c>
      <c r="G362" s="28">
        <v>0</v>
      </c>
      <c r="H362" s="28">
        <v>0</v>
      </c>
      <c r="I362" s="28">
        <v>15000</v>
      </c>
    </row>
    <row r="363" spans="1:9" hidden="1" x14ac:dyDescent="0.25">
      <c r="A363" t="s">
        <v>381</v>
      </c>
      <c r="B363" t="s">
        <v>159</v>
      </c>
      <c r="C363" t="s">
        <v>136</v>
      </c>
      <c r="D363" s="28">
        <v>15215</v>
      </c>
      <c r="E363" s="28">
        <v>15215</v>
      </c>
      <c r="F363" s="28">
        <v>0</v>
      </c>
      <c r="G363" s="28">
        <v>0</v>
      </c>
      <c r="H363" s="28">
        <v>0</v>
      </c>
      <c r="I363" s="28">
        <v>15215</v>
      </c>
    </row>
    <row r="368" spans="1:9" x14ac:dyDescent="0.25">
      <c r="F368" s="15"/>
    </row>
  </sheetData>
  <autoFilter ref="A1:I363" xr:uid="{2318F427-BB56-49BD-AF30-D20E66EF57F8}">
    <filterColumn colId="5">
      <filters>
        <filter val="$1,007.48"/>
        <filter val="$1,008.64"/>
        <filter val="$1,016.72"/>
        <filter val="$1,052.88"/>
        <filter val="$1,089.34"/>
        <filter val="$1,106.97"/>
        <filter val="$1,134.38"/>
        <filter val="$1,167.07"/>
        <filter val="$1,210.26"/>
        <filter val="$1,406.24"/>
        <filter val="$1,452.82"/>
        <filter val="$1,612.00"/>
        <filter val="$1,831.84"/>
        <filter val="$1,874.98"/>
        <filter val="$1,966.26"/>
        <filter val="$1.90"/>
        <filter val="$10,310.60"/>
        <filter val="$108.34"/>
        <filter val="$11.32"/>
        <filter val="$11.44"/>
        <filter val="$11.52"/>
        <filter val="$111.02"/>
        <filter val="$112.04"/>
        <filter val="$113.58"/>
        <filter val="$116.06"/>
        <filter val="$12,674.33"/>
        <filter val="$12,861.68"/>
        <filter val="$125.00"/>
        <filter val="$128.59"/>
        <filter val="$130.42"/>
        <filter val="$130.44"/>
        <filter val="$133.36"/>
        <filter val="$15.80"/>
        <filter val="$157.08"/>
        <filter val="$159.98"/>
        <filter val="$16.33"/>
        <filter val="$16.48"/>
        <filter val="$160.10"/>
        <filter val="$161.04"/>
        <filter val="$17.16"/>
        <filter val="$172.80"/>
        <filter val="$180.16"/>
        <filter val="$188.40"/>
        <filter val="$197.72"/>
        <filter val="$2,335.20"/>
        <filter val="$2,358.07"/>
        <filter val="$2,580.28"/>
        <filter val="$2,580.29"/>
        <filter val="$2,695.08"/>
        <filter val="$2,902.86"/>
        <filter val="$2.50"/>
        <filter val="$2.52"/>
        <filter val="$2.60"/>
        <filter val="$2.88"/>
        <filter val="$202.62"/>
        <filter val="$206.96"/>
        <filter val="$21.62"/>
        <filter val="$21.80"/>
        <filter val="$216.66"/>
        <filter val="$23.38"/>
        <filter val="$23.68"/>
        <filter val="$24.90"/>
        <filter val="$259.83"/>
        <filter val="$26.56"/>
        <filter val="$26.90"/>
        <filter val="$26.94"/>
        <filter val="$28.60"/>
        <filter val="$292.58"/>
        <filter val="$3,090.68"/>
        <filter val="$3,105.14"/>
        <filter val="$3,267.98"/>
        <filter val="$3,881.88"/>
        <filter val="$3.15"/>
        <filter val="$3.76"/>
        <filter val="$314.90"/>
        <filter val="$32.24"/>
        <filter val="$32.66"/>
        <filter val="$330.52"/>
        <filter val="$332.48"/>
        <filter val="$335.84"/>
        <filter val="$344.14"/>
        <filter val="$344.16"/>
        <filter val="$347.32"/>
        <filter val="$36.64"/>
        <filter val="$37.41"/>
        <filter val="$387.50"/>
        <filter val="$40.32"/>
        <filter val="$413.44"/>
        <filter val="$413.92"/>
        <filter val="$413.94"/>
        <filter val="$42,819.62"/>
        <filter val="$447.68"/>
        <filter val="$468.32"/>
        <filter val="$47.40"/>
        <filter val="$496.28"/>
        <filter val="$5,550.80"/>
        <filter val="$5,550.84"/>
        <filter val="$5.64"/>
        <filter val="$5.76"/>
        <filter val="$5.88"/>
        <filter val="$507.96"/>
        <filter val="$51.32"/>
        <filter val="$51.61"/>
        <filter val="$526.44"/>
        <filter val="$534.28"/>
        <filter val="$553.62"/>
        <filter val="$593.12"/>
        <filter val="$6,668.18"/>
        <filter val="$6.30"/>
        <filter val="$630.26"/>
        <filter val="$649.10"/>
        <filter val="$65.36"/>
        <filter val="$67.54"/>
        <filter val="$671.66"/>
        <filter val="$68.44"/>
        <filter val="$7,889.57"/>
        <filter val="$75.00"/>
        <filter val="$78.54"/>
        <filter val="$8.08"/>
        <filter val="$8.48"/>
        <filter val="$8.64"/>
        <filter val="$80.48"/>
        <filter val="$805.50"/>
        <filter val="$81.24"/>
        <filter val="$860.66"/>
        <filter val="$863.00"/>
        <filter val="$869.40"/>
        <filter val="$90.64"/>
        <filter val="$96.68"/>
        <filter val="$98.56"/>
        <filter val="$983.12"/>
        <filter val="$99.94"/>
      </filters>
    </filterColumn>
    <filterColumn colId="8">
      <filters>
        <filter val="$(0.04)"/>
        <filter val="$(0.11)"/>
        <filter val="$(0.12)"/>
        <filter val="$(0.20)"/>
        <filter val="$(0.78)"/>
        <filter val="$(1,003.86)"/>
        <filter val="$(1,015.92)"/>
        <filter val="$(1,101.12)"/>
        <filter val="$(1,117.47)"/>
        <filter val="$(1,258.68)"/>
        <filter val="$(1,353.73)"/>
        <filter val="$(1,478.19)"/>
        <filter val="$(1,507.96)"/>
        <filter val="$(1,618.18)"/>
        <filter val="$(1,660.00)"/>
        <filter val="$(1,873.28)"/>
        <filter val="$(1.00)"/>
        <filter val="$(1.20)"/>
        <filter val="$(1.75)"/>
        <filter val="$(10,000.00)"/>
        <filter val="$(10,321.13)"/>
        <filter val="$(10.76)"/>
        <filter val="$(100.60)"/>
        <filter val="$(11,354.00)"/>
        <filter val="$(11.52)"/>
        <filter val="$(116.26)"/>
        <filter val="$(118.74)"/>
        <filter val="$(12.60)"/>
        <filter val="$(129.11)"/>
        <filter val="$(13.83)"/>
        <filter val="$(137.28)"/>
        <filter val="$(139.31)"/>
        <filter val="$(144.00)"/>
        <filter val="$(149.64)"/>
        <filter val="$(15,535.29)"/>
        <filter val="$(159.08)"/>
        <filter val="$(16.62)"/>
        <filter val="$(163.66)"/>
        <filter val="$(17,920.52)"/>
        <filter val="$(183.08)"/>
        <filter val="$(19.65)"/>
        <filter val="$(195.10)"/>
        <filter val="$(2,000.00)"/>
        <filter val="$(2,105.76)"/>
        <filter val="$(2,149.99)"/>
        <filter val="$(2,240.00)"/>
        <filter val="$(2,400.79)"/>
        <filter val="$(2,538.18)"/>
        <filter val="$(2,878.52)"/>
        <filter val="$(2,983.78)"/>
        <filter val="$(2.30)"/>
        <filter val="$(2.35)"/>
        <filter val="$(2.65)"/>
        <filter val="$(20.00)"/>
        <filter val="$(206.12)"/>
        <filter val="$(206.44)"/>
        <filter val="$(21,010.00)"/>
        <filter val="$(21.30)"/>
        <filter val="$(21.85)"/>
        <filter val="$(212.63)"/>
        <filter val="$(22.32)"/>
        <filter val="$(224.00)"/>
        <filter val="$(225.00)"/>
        <filter val="$(242.56)"/>
        <filter val="$(248.56)"/>
        <filter val="$(25.95)"/>
        <filter val="$(28.41)"/>
        <filter val="$(29.68)"/>
        <filter val="$(29.91)"/>
        <filter val="$(299.82)"/>
        <filter val="$(3,000.00)"/>
        <filter val="$(3,002.71)"/>
        <filter val="$(3,148.69)"/>
        <filter val="$(3,293.27)"/>
        <filter val="$(3,850.20)"/>
        <filter val="$(3,875.95)"/>
        <filter val="$(3,995.58)"/>
        <filter val="$(3.40)"/>
        <filter val="$(300.00)"/>
        <filter val="$(305.61)"/>
        <filter val="$(318.00)"/>
        <filter val="$(32,249.69)"/>
        <filter val="$(33.41)"/>
        <filter val="$(343.90)"/>
        <filter val="$(35.98)"/>
        <filter val="$(358.09)"/>
        <filter val="$(36.44)"/>
        <filter val="$(360.00)"/>
        <filter val="$(378.63)"/>
        <filter val="$(39,245.27)"/>
        <filter val="$(4,038.02)"/>
        <filter val="$(4,187.06)"/>
        <filter val="$(4,345.18)"/>
        <filter val="$(4,697.02)"/>
        <filter val="$(4,836.00)"/>
        <filter val="$(4.37)"/>
        <filter val="$(4.50)"/>
        <filter val="$(4.74)"/>
        <filter val="$(407.00)"/>
        <filter val="$(412.36)"/>
        <filter val="$(418.10)"/>
        <filter val="$(43,925.29)"/>
        <filter val="$(431.44)"/>
        <filter val="$(441.17)"/>
        <filter val="$(45.50)"/>
        <filter val="$(46.34)"/>
        <filter val="$(5,256.17)"/>
        <filter val="$(5,500.00)"/>
        <filter val="$(5.22)"/>
        <filter val="$(5.28)"/>
        <filter val="$(507.07)"/>
        <filter val="$(51.08)"/>
        <filter val="$(51.52)"/>
        <filter val="$(51.85)"/>
        <filter val="$(512.80)"/>
        <filter val="$(53.24)"/>
        <filter val="$(57.14)"/>
        <filter val="$(572.96)"/>
        <filter val="$(59.00)"/>
        <filter val="$(592.86)"/>
        <filter val="$(6,015.00)"/>
        <filter val="$(6,850.00)"/>
        <filter val="$(6.00)"/>
        <filter val="$(60.95)"/>
        <filter val="$(635.92)"/>
        <filter val="$(639.92)"/>
        <filter val="$(641.96)"/>
        <filter val="$(65.32)"/>
        <filter val="$(66.12)"/>
        <filter val="$(673.18)"/>
        <filter val="$(7,677.80)"/>
        <filter val="$(7,904.73)"/>
        <filter val="$(7.37)"/>
        <filter val="$(70.14)"/>
        <filter val="$(700.00)"/>
        <filter val="$(72.07)"/>
        <filter val="$(8,426.59)"/>
        <filter val="$(8,840.00)"/>
        <filter val="$(856.00)"/>
        <filter val="$(877.74)"/>
        <filter val="$(9.00)"/>
        <filter val="$(9.52)"/>
        <filter val="$(92.93)"/>
        <filter val="$(928.53)"/>
        <filter val="$(96.72)"/>
        <filter val="$0.09"/>
        <filter val="$0.10"/>
        <filter val="$0.11"/>
        <filter val="$0.32"/>
        <filter val="$1,000.00"/>
        <filter val="$1,095.61"/>
        <filter val="$1,127.00"/>
        <filter val="$1,245.26"/>
        <filter val="$1,276.00"/>
        <filter val="$1,327.40"/>
        <filter val="$1,467.00"/>
        <filter val="$1,472.30"/>
        <filter val="$1,500.00"/>
        <filter val="$1,526.00"/>
        <filter val="$1,555.00"/>
        <filter val="$1,600.00"/>
        <filter val="$1,784.48"/>
        <filter val="$1,906.08"/>
        <filter val="$1.25"/>
        <filter val="$1.40"/>
        <filter val="$10,000.00"/>
        <filter val="$10,762.03"/>
        <filter val="$10.88"/>
        <filter val="$11,332.50"/>
        <filter val="$11,730.00"/>
        <filter val="$11,800.00"/>
        <filter val="$11,881.00"/>
        <filter val="$117.00"/>
        <filter val="$118.24"/>
        <filter val="$127.00"/>
        <filter val="$13,458.00"/>
        <filter val="$13.04"/>
        <filter val="$14,180.00"/>
        <filter val="$15,000.00"/>
        <filter val="$15,215.00"/>
        <filter val="$15,713.50"/>
        <filter val="$15.08"/>
        <filter val="$150.00"/>
        <filter val="$16,186.62"/>
        <filter val="$16,491.04"/>
        <filter val="$161.24"/>
        <filter val="$172.94"/>
        <filter val="$18,361.00"/>
        <filter val="$18.08"/>
        <filter val="$19,219.20"/>
        <filter val="$198.05"/>
        <filter val="$2,000.00"/>
        <filter val="$2,051.00"/>
        <filter val="$2,160.64"/>
        <filter val="$2,500.00"/>
        <filter val="$2,500.50"/>
        <filter val="$2,644.50"/>
        <filter val="$2,679.00"/>
        <filter val="$2,679.59"/>
        <filter val="$2,744.44"/>
        <filter val="$2,857.16"/>
        <filter val="$2,971.07"/>
        <filter val="$2.76"/>
        <filter val="$2.88"/>
        <filter val="$2.92"/>
        <filter val="$20,000.00"/>
        <filter val="$200.00"/>
        <filter val="$208.00"/>
        <filter val="$21,002.14"/>
        <filter val="$215.68"/>
        <filter val="$222.76"/>
        <filter val="$231.20"/>
        <filter val="$24,350.00"/>
        <filter val="$244.61"/>
        <filter val="$250.45"/>
        <filter val="$26,467.59"/>
        <filter val="$262.72"/>
        <filter val="$28.18"/>
        <filter val="$29,731.80"/>
        <filter val="$29,895.92"/>
        <filter val="$3,000.00"/>
        <filter val="$3,000.26"/>
        <filter val="$3,018.00"/>
        <filter val="$3,120.01"/>
        <filter val="$3,187.61"/>
        <filter val="$3,200.01"/>
        <filter val="$3,535.88"/>
        <filter val="$3.10"/>
        <filter val="$300.00"/>
        <filter val="$31,730.10"/>
        <filter val="$326.26"/>
        <filter val="$33.32"/>
        <filter val="$35,000.00"/>
        <filter val="$350.00"/>
        <filter val="$37,561.27"/>
        <filter val="$38,770.02"/>
        <filter val="$387.88"/>
        <filter val="$388.08"/>
        <filter val="$39,568.00"/>
        <filter val="$39,703.23"/>
        <filter val="$391.27"/>
        <filter val="$4,010.00"/>
        <filter val="$4,365.27"/>
        <filter val="$4,368.64"/>
        <filter val="$4,700.00"/>
        <filter val="$4,821.00"/>
        <filter val="$4.18"/>
        <filter val="$4.30"/>
        <filter val="$44,609.94"/>
        <filter val="$45,500.00"/>
        <filter val="$46.28"/>
        <filter val="$48.74"/>
        <filter val="$5,140.00"/>
        <filter val="$5,299.65"/>
        <filter val="$5,316.00"/>
        <filter val="$5,522.00"/>
        <filter val="$5,784.12"/>
        <filter val="$5,791.31"/>
        <filter val="$5,966.16"/>
        <filter val="$5.52"/>
        <filter val="$50,000.00"/>
        <filter val="$50.00"/>
        <filter val="$505.28"/>
        <filter val="$51.08"/>
        <filter val="$512.33"/>
        <filter val="$52,940.00"/>
        <filter val="$54.76"/>
        <filter val="$56.08"/>
        <filter val="$594.00"/>
        <filter val="$6,293.15"/>
        <filter val="$6,372.00"/>
        <filter val="$6,487.36"/>
        <filter val="$6,539.00"/>
        <filter val="$6,859.30"/>
        <filter val="$6.00"/>
        <filter val="$6.14"/>
        <filter val="$60.00"/>
        <filter val="$600.00"/>
        <filter val="$61.00"/>
        <filter val="$63.32"/>
        <filter val="$65,000.00"/>
        <filter val="$691.09"/>
        <filter val="$696.80"/>
        <filter val="$7,128.75"/>
        <filter val="$7,129.50"/>
        <filter val="$7,796.58"/>
        <filter val="$7,808.00"/>
        <filter val="$70.00"/>
        <filter val="$750.00"/>
        <filter val="$750.28"/>
        <filter val="$8,000.00"/>
        <filter val="$8,533.00"/>
        <filter val="$8.88"/>
        <filter val="$80.00"/>
        <filter val="$805.00"/>
        <filter val="$83.79"/>
        <filter val="$838.00"/>
        <filter val="$860.00"/>
        <filter val="$87.44"/>
        <filter val="$87.97"/>
        <filter val="$88.00"/>
        <filter val="$9,005.53"/>
        <filter val="$9,768.00"/>
        <filter val="$9,900.00"/>
        <filter val="$9.52"/>
        <filter val="$90,000.00"/>
        <filter val="$978.30"/>
        <filter val="$98.00"/>
      </filters>
    </filterColumn>
  </autoFilter>
  <pageMargins left="0.7" right="0.7" top="0.75" bottom="0.75" header="0.3" footer="0.3"/>
  <pageSetup scale="5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A64AC-C6AB-4875-ABB7-5FE3B1FE3446}">
  <sheetPr>
    <pageSetUpPr fitToPage="1"/>
  </sheetPr>
  <dimension ref="A1:H37"/>
  <sheetViews>
    <sheetView zoomScale="130" zoomScaleNormal="130" workbookViewId="0">
      <selection sqref="A1:D23"/>
    </sheetView>
  </sheetViews>
  <sheetFormatPr defaultRowHeight="15" x14ac:dyDescent="0.25"/>
  <cols>
    <col min="1" max="1" width="46.42578125" bestFit="1" customWidth="1"/>
    <col min="2" max="2" width="13.5703125" customWidth="1"/>
    <col min="3" max="3" width="13.7109375" customWidth="1"/>
    <col min="4" max="4" width="48.28515625" customWidth="1"/>
    <col min="6" max="6" width="11.28515625" bestFit="1" customWidth="1"/>
    <col min="7" max="7" width="16.42578125" customWidth="1"/>
    <col min="8" max="8" width="41.85546875" customWidth="1"/>
  </cols>
  <sheetData>
    <row r="1" spans="1:8" x14ac:dyDescent="0.25">
      <c r="A1" s="53" t="s">
        <v>41</v>
      </c>
      <c r="B1" s="53"/>
      <c r="C1" s="53"/>
      <c r="D1" s="53"/>
      <c r="H1" s="1"/>
    </row>
    <row r="2" spans="1:8" x14ac:dyDescent="0.25">
      <c r="A2" s="53" t="s">
        <v>224</v>
      </c>
      <c r="B2" s="53"/>
      <c r="C2" s="53"/>
      <c r="D2" s="53"/>
      <c r="H2" s="1"/>
    </row>
    <row r="3" spans="1:8" x14ac:dyDescent="0.25">
      <c r="A3" s="54" t="s">
        <v>371</v>
      </c>
      <c r="B3" s="54"/>
      <c r="C3" s="54"/>
      <c r="D3" s="54"/>
      <c r="H3" s="1"/>
    </row>
    <row r="4" spans="1:8" x14ac:dyDescent="0.25">
      <c r="A4" s="37"/>
      <c r="B4" s="37"/>
      <c r="C4" s="37"/>
      <c r="D4" s="37"/>
      <c r="H4" s="1"/>
    </row>
    <row r="5" spans="1:8" x14ac:dyDescent="0.25">
      <c r="A5" s="33" t="s">
        <v>42</v>
      </c>
      <c r="B5" s="34" t="s">
        <v>43</v>
      </c>
      <c r="C5" s="35" t="s">
        <v>44</v>
      </c>
      <c r="D5" s="34" t="s">
        <v>45</v>
      </c>
      <c r="H5" s="1"/>
    </row>
    <row r="6" spans="1:8" x14ac:dyDescent="0.25">
      <c r="A6" t="s">
        <v>369</v>
      </c>
      <c r="B6" s="40">
        <v>45413</v>
      </c>
      <c r="C6" s="28">
        <v>4250.34</v>
      </c>
      <c r="D6" s="1" t="s">
        <v>360</v>
      </c>
    </row>
    <row r="7" spans="1:8" x14ac:dyDescent="0.25">
      <c r="A7" t="s">
        <v>195</v>
      </c>
      <c r="B7" s="40">
        <v>45422</v>
      </c>
      <c r="C7" s="28">
        <v>1948.26</v>
      </c>
      <c r="D7" s="1" t="s">
        <v>361</v>
      </c>
    </row>
    <row r="8" spans="1:8" x14ac:dyDescent="0.25">
      <c r="A8" t="s">
        <v>177</v>
      </c>
      <c r="B8" s="40">
        <v>45422</v>
      </c>
      <c r="C8" s="28">
        <v>170041.13</v>
      </c>
      <c r="D8" s="1" t="s">
        <v>46</v>
      </c>
    </row>
    <row r="9" spans="1:8" x14ac:dyDescent="0.25">
      <c r="A9" t="s">
        <v>375</v>
      </c>
      <c r="B9" s="40">
        <v>45426</v>
      </c>
      <c r="C9" s="28">
        <v>10</v>
      </c>
      <c r="D9" s="1" t="s">
        <v>373</v>
      </c>
    </row>
    <row r="10" spans="1:8" x14ac:dyDescent="0.25">
      <c r="A10" t="s">
        <v>372</v>
      </c>
      <c r="B10" s="40">
        <v>45426</v>
      </c>
      <c r="C10" s="28">
        <v>100</v>
      </c>
      <c r="D10" s="1" t="s">
        <v>374</v>
      </c>
    </row>
    <row r="11" spans="1:8" x14ac:dyDescent="0.25">
      <c r="A11" t="s">
        <v>370</v>
      </c>
      <c r="B11" s="40">
        <v>45427</v>
      </c>
      <c r="C11" s="28">
        <v>2134.3000000000002</v>
      </c>
      <c r="D11" s="1" t="s">
        <v>362</v>
      </c>
    </row>
    <row r="12" spans="1:8" x14ac:dyDescent="0.25">
      <c r="A12" t="s">
        <v>370</v>
      </c>
      <c r="B12" s="40">
        <v>45428</v>
      </c>
      <c r="C12" s="28">
        <v>54.26</v>
      </c>
      <c r="D12" s="1" t="s">
        <v>363</v>
      </c>
      <c r="H12" s="1"/>
    </row>
    <row r="13" spans="1:8" x14ac:dyDescent="0.25">
      <c r="A13" t="s">
        <v>376</v>
      </c>
      <c r="B13" s="40">
        <v>45429</v>
      </c>
      <c r="C13" s="28">
        <v>11734.88</v>
      </c>
      <c r="D13" s="1" t="s">
        <v>364</v>
      </c>
      <c r="H13" s="1"/>
    </row>
    <row r="14" spans="1:8" x14ac:dyDescent="0.25">
      <c r="A14" t="s">
        <v>377</v>
      </c>
      <c r="B14" s="40">
        <v>45432</v>
      </c>
      <c r="C14" s="28">
        <v>1809.93</v>
      </c>
      <c r="D14" s="1" t="s">
        <v>366</v>
      </c>
      <c r="H14" s="1"/>
    </row>
    <row r="15" spans="1:8" x14ac:dyDescent="0.25">
      <c r="A15" t="s">
        <v>254</v>
      </c>
      <c r="B15" s="40">
        <v>45432</v>
      </c>
      <c r="C15" s="28">
        <v>2457.46</v>
      </c>
      <c r="D15" s="1" t="s">
        <v>367</v>
      </c>
    </row>
    <row r="16" spans="1:8" x14ac:dyDescent="0.25">
      <c r="A16" t="s">
        <v>252</v>
      </c>
      <c r="B16" s="40">
        <v>45434</v>
      </c>
      <c r="C16" s="28">
        <v>10</v>
      </c>
      <c r="D16" s="32" t="s">
        <v>253</v>
      </c>
    </row>
    <row r="17" spans="1:8" x14ac:dyDescent="0.25">
      <c r="A17" t="s">
        <v>179</v>
      </c>
      <c r="B17" s="40">
        <v>45441</v>
      </c>
      <c r="C17" s="28">
        <v>17.97</v>
      </c>
      <c r="D17" s="1" t="s">
        <v>178</v>
      </c>
    </row>
    <row r="18" spans="1:8" x14ac:dyDescent="0.25">
      <c r="A18" t="s">
        <v>365</v>
      </c>
      <c r="B18" s="40">
        <v>45441</v>
      </c>
      <c r="C18" s="28">
        <v>2658.39</v>
      </c>
      <c r="D18" s="1" t="s">
        <v>368</v>
      </c>
    </row>
    <row r="19" spans="1:8" x14ac:dyDescent="0.25">
      <c r="B19" s="23"/>
      <c r="C19" s="30"/>
      <c r="D19" s="32"/>
      <c r="H19" s="1"/>
    </row>
    <row r="20" spans="1:8" x14ac:dyDescent="0.25">
      <c r="B20" s="23"/>
      <c r="C20" s="30"/>
      <c r="D20" s="1"/>
    </row>
    <row r="21" spans="1:8" x14ac:dyDescent="0.25">
      <c r="H21" s="1"/>
    </row>
    <row r="22" spans="1:8" x14ac:dyDescent="0.25">
      <c r="H22" s="1"/>
    </row>
    <row r="23" spans="1:8" x14ac:dyDescent="0.25">
      <c r="B23" s="24" t="s">
        <v>216</v>
      </c>
      <c r="C23" s="36">
        <f>SUM(C6:C22)</f>
        <v>197226.92</v>
      </c>
      <c r="D23" s="28"/>
    </row>
    <row r="26" spans="1:8" x14ac:dyDescent="0.25">
      <c r="B26" s="40"/>
      <c r="C26" s="28"/>
      <c r="D26" s="1"/>
    </row>
    <row r="27" spans="1:8" x14ac:dyDescent="0.25">
      <c r="B27" s="40"/>
      <c r="C27" s="28"/>
      <c r="D27" s="1"/>
    </row>
    <row r="28" spans="1:8" x14ac:dyDescent="0.25">
      <c r="B28" s="40"/>
      <c r="C28" s="28"/>
      <c r="D28" s="1"/>
    </row>
    <row r="29" spans="1:8" x14ac:dyDescent="0.25">
      <c r="B29" s="40"/>
      <c r="C29" s="28"/>
      <c r="D29" s="1"/>
    </row>
    <row r="30" spans="1:8" x14ac:dyDescent="0.25">
      <c r="B30" s="40"/>
      <c r="C30" s="28"/>
      <c r="D30" s="1"/>
    </row>
    <row r="31" spans="1:8" x14ac:dyDescent="0.25">
      <c r="B31" s="40"/>
      <c r="C31" s="28"/>
      <c r="D31" s="1"/>
    </row>
    <row r="32" spans="1:8" x14ac:dyDescent="0.25">
      <c r="B32" s="40"/>
      <c r="C32" s="28"/>
      <c r="D32" s="1"/>
    </row>
    <row r="33" spans="2:4" x14ac:dyDescent="0.25">
      <c r="B33" s="40"/>
      <c r="C33" s="28"/>
      <c r="D33" s="1"/>
    </row>
    <row r="34" spans="2:4" x14ac:dyDescent="0.25">
      <c r="B34" s="40"/>
      <c r="C34" s="28"/>
      <c r="D34" s="1"/>
    </row>
    <row r="35" spans="2:4" x14ac:dyDescent="0.25">
      <c r="B35" s="40"/>
      <c r="C35" s="28"/>
      <c r="D35" s="32"/>
    </row>
    <row r="36" spans="2:4" x14ac:dyDescent="0.25">
      <c r="B36" s="40"/>
      <c r="C36" s="28"/>
      <c r="D36" s="1"/>
    </row>
    <row r="37" spans="2:4" x14ac:dyDescent="0.25">
      <c r="B37" s="40"/>
      <c r="C37" s="28"/>
      <c r="D37" s="1"/>
    </row>
  </sheetData>
  <sortState xmlns:xlrd2="http://schemas.microsoft.com/office/spreadsheetml/2017/richdata2" ref="A6:D6">
    <sortCondition ref="B6"/>
  </sortState>
  <mergeCells count="3">
    <mergeCell ref="A1:D1"/>
    <mergeCell ref="A2:D2"/>
    <mergeCell ref="A3:D3"/>
  </mergeCells>
  <phoneticPr fontId="9" type="noConversion"/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B32BD-7BA9-42CE-AB4F-A27637326030}">
  <sheetPr filterMode="1">
    <pageSetUpPr fitToPage="1"/>
  </sheetPr>
  <dimension ref="A1:R262"/>
  <sheetViews>
    <sheetView topLeftCell="C1" zoomScale="106" zoomScaleNormal="100" workbookViewId="0">
      <pane ySplit="1" topLeftCell="A212" activePane="bottomLeft" state="frozen"/>
      <selection pane="bottomLeft" activeCell="L254" sqref="L254"/>
    </sheetView>
  </sheetViews>
  <sheetFormatPr defaultRowHeight="15" x14ac:dyDescent="0.25"/>
  <cols>
    <col min="1" max="1" width="86.28515625" style="1" customWidth="1"/>
    <col min="2" max="2" width="19" style="43" customWidth="1"/>
    <col min="3" max="3" width="16.28515625" style="44" customWidth="1"/>
    <col min="4" max="5" width="16.28515625" style="28" customWidth="1"/>
    <col min="6" max="6" width="9.28515625" style="28" bestFit="1" customWidth="1"/>
    <col min="7" max="7" width="16" style="28" customWidth="1"/>
    <col min="8" max="8" width="32.28515625" customWidth="1"/>
    <col min="9" max="9" width="9.140625" style="1"/>
    <col min="10" max="10" width="16.85546875" style="1" customWidth="1"/>
    <col min="12" max="12" width="32.28515625" customWidth="1"/>
    <col min="13" max="13" width="19.85546875" style="28" customWidth="1"/>
    <col min="14" max="14" width="33.7109375" customWidth="1"/>
    <col min="15" max="16" width="13.7109375" style="1" customWidth="1"/>
    <col min="17" max="17" width="54.7109375" customWidth="1"/>
    <col min="18" max="18" width="9.140625" style="1"/>
  </cols>
  <sheetData>
    <row r="1" spans="1:18" s="41" customFormat="1" x14ac:dyDescent="0.25">
      <c r="A1" s="39" t="s">
        <v>255</v>
      </c>
      <c r="B1" s="42" t="s">
        <v>51</v>
      </c>
      <c r="C1" s="42" t="s">
        <v>52</v>
      </c>
      <c r="D1" s="42" t="s">
        <v>53</v>
      </c>
      <c r="E1" s="42" t="s">
        <v>54</v>
      </c>
      <c r="F1" s="39" t="s">
        <v>55</v>
      </c>
      <c r="G1" s="39" t="s">
        <v>56</v>
      </c>
      <c r="H1" s="39" t="s">
        <v>256</v>
      </c>
      <c r="I1" s="39" t="s">
        <v>47</v>
      </c>
      <c r="J1" s="39" t="s">
        <v>48</v>
      </c>
      <c r="K1" s="39" t="s">
        <v>49</v>
      </c>
      <c r="L1" s="39" t="s">
        <v>50</v>
      </c>
      <c r="M1" s="42" t="s">
        <v>57</v>
      </c>
      <c r="N1" s="39" t="s">
        <v>42</v>
      </c>
      <c r="O1" s="41" t="s">
        <v>58</v>
      </c>
      <c r="P1" s="41" t="s">
        <v>59</v>
      </c>
      <c r="Q1" s="39" t="s">
        <v>209</v>
      </c>
      <c r="R1" s="41" t="s">
        <v>257</v>
      </c>
    </row>
    <row r="2" spans="1:18" x14ac:dyDescent="0.25">
      <c r="A2" t="s">
        <v>261</v>
      </c>
      <c r="B2" s="28">
        <v>1167.5999999999999</v>
      </c>
      <c r="C2" s="28">
        <v>0</v>
      </c>
      <c r="D2" s="28">
        <v>0</v>
      </c>
      <c r="E2" s="28">
        <v>0</v>
      </c>
      <c r="F2" s="49">
        <v>1</v>
      </c>
      <c r="G2" t="s">
        <v>414</v>
      </c>
      <c r="H2" s="50">
        <v>45418</v>
      </c>
      <c r="I2" s="1">
        <v>0</v>
      </c>
      <c r="J2" s="50">
        <v>45420</v>
      </c>
      <c r="K2" s="1">
        <v>2024040</v>
      </c>
      <c r="L2" t="s">
        <v>262</v>
      </c>
      <c r="M2" s="28">
        <v>1167.5999999999999</v>
      </c>
      <c r="N2" t="s">
        <v>82</v>
      </c>
      <c r="O2" s="1">
        <v>1236</v>
      </c>
      <c r="P2" s="50">
        <v>45420</v>
      </c>
      <c r="Q2" t="s">
        <v>261</v>
      </c>
      <c r="R2" s="1" t="s">
        <v>263</v>
      </c>
    </row>
    <row r="3" spans="1:18" x14ac:dyDescent="0.25">
      <c r="A3" t="s">
        <v>261</v>
      </c>
      <c r="B3" s="28">
        <v>1167.5999999999999</v>
      </c>
      <c r="C3" s="28">
        <v>0</v>
      </c>
      <c r="D3" s="28">
        <v>0</v>
      </c>
      <c r="E3" s="28">
        <v>0</v>
      </c>
      <c r="F3" s="49">
        <v>1</v>
      </c>
      <c r="G3" t="s">
        <v>415</v>
      </c>
      <c r="H3" s="50">
        <v>45433</v>
      </c>
      <c r="I3" s="1">
        <v>0</v>
      </c>
      <c r="J3" s="50">
        <v>45435</v>
      </c>
      <c r="K3" s="1">
        <v>2024040</v>
      </c>
      <c r="L3" t="s">
        <v>262</v>
      </c>
      <c r="M3" s="28">
        <v>1167.5999999999999</v>
      </c>
      <c r="N3" t="s">
        <v>82</v>
      </c>
      <c r="O3" s="1">
        <v>1251</v>
      </c>
      <c r="P3" s="50">
        <v>45435</v>
      </c>
      <c r="Q3" t="s">
        <v>261</v>
      </c>
      <c r="R3" s="1" t="s">
        <v>263</v>
      </c>
    </row>
    <row r="4" spans="1:18" x14ac:dyDescent="0.25">
      <c r="A4" t="s">
        <v>264</v>
      </c>
      <c r="B4" s="28">
        <v>335.5</v>
      </c>
      <c r="C4" s="28">
        <v>0</v>
      </c>
      <c r="D4" s="28">
        <v>0</v>
      </c>
      <c r="E4" s="28">
        <v>0</v>
      </c>
      <c r="F4" s="49">
        <v>1</v>
      </c>
      <c r="G4" t="s">
        <v>416</v>
      </c>
      <c r="H4" s="50">
        <v>45442</v>
      </c>
      <c r="I4" s="1">
        <v>0</v>
      </c>
      <c r="J4" s="50">
        <v>45442</v>
      </c>
      <c r="K4" s="1"/>
      <c r="L4" t="s">
        <v>60</v>
      </c>
      <c r="M4" s="28">
        <v>335.5</v>
      </c>
      <c r="N4" t="s">
        <v>61</v>
      </c>
      <c r="O4" s="1">
        <v>1256</v>
      </c>
      <c r="P4" s="50">
        <v>45442</v>
      </c>
      <c r="R4" s="1" t="s">
        <v>263</v>
      </c>
    </row>
    <row r="5" spans="1:18" x14ac:dyDescent="0.25">
      <c r="A5" t="s">
        <v>265</v>
      </c>
      <c r="B5" s="28">
        <v>21.84</v>
      </c>
      <c r="C5" s="28">
        <v>0</v>
      </c>
      <c r="D5" s="28">
        <v>0</v>
      </c>
      <c r="E5" s="28">
        <v>0</v>
      </c>
      <c r="F5" s="49">
        <v>1</v>
      </c>
      <c r="G5" t="s">
        <v>416</v>
      </c>
      <c r="H5" s="50">
        <v>45442</v>
      </c>
      <c r="I5" s="1">
        <v>0</v>
      </c>
      <c r="J5" s="50">
        <v>45442</v>
      </c>
      <c r="K5" s="1"/>
      <c r="L5" t="s">
        <v>60</v>
      </c>
      <c r="M5" s="28">
        <v>21.84</v>
      </c>
      <c r="N5" t="s">
        <v>62</v>
      </c>
      <c r="O5" s="1">
        <v>1256</v>
      </c>
      <c r="P5" s="50">
        <v>45442</v>
      </c>
      <c r="R5" s="1" t="s">
        <v>260</v>
      </c>
    </row>
    <row r="6" spans="1:18" x14ac:dyDescent="0.25">
      <c r="A6" t="s">
        <v>264</v>
      </c>
      <c r="B6" s="28">
        <v>335.5</v>
      </c>
      <c r="C6" s="28">
        <v>0</v>
      </c>
      <c r="D6" s="28">
        <v>0</v>
      </c>
      <c r="E6" s="28">
        <v>0</v>
      </c>
      <c r="F6" s="49">
        <v>1</v>
      </c>
      <c r="G6" t="s">
        <v>417</v>
      </c>
      <c r="H6" s="50">
        <v>45427</v>
      </c>
      <c r="I6" s="1">
        <v>0</v>
      </c>
      <c r="J6" s="50">
        <v>45442</v>
      </c>
      <c r="K6" s="1"/>
      <c r="L6" t="s">
        <v>60</v>
      </c>
      <c r="M6" s="28">
        <v>335.5</v>
      </c>
      <c r="N6" t="s">
        <v>61</v>
      </c>
      <c r="O6" s="1">
        <v>1256</v>
      </c>
      <c r="P6" s="50">
        <v>45442</v>
      </c>
      <c r="R6" s="1" t="s">
        <v>263</v>
      </c>
    </row>
    <row r="7" spans="1:18" x14ac:dyDescent="0.25">
      <c r="A7" t="s">
        <v>265</v>
      </c>
      <c r="B7" s="28">
        <v>21.84</v>
      </c>
      <c r="C7" s="28">
        <v>0</v>
      </c>
      <c r="D7" s="28">
        <v>0</v>
      </c>
      <c r="E7" s="28">
        <v>0</v>
      </c>
      <c r="F7" s="49">
        <v>1</v>
      </c>
      <c r="G7" t="s">
        <v>417</v>
      </c>
      <c r="H7" s="50">
        <v>45427</v>
      </c>
      <c r="I7" s="1">
        <v>0</v>
      </c>
      <c r="J7" s="50">
        <v>45442</v>
      </c>
      <c r="K7" s="1"/>
      <c r="L7" t="s">
        <v>60</v>
      </c>
      <c r="M7" s="28">
        <v>21.84</v>
      </c>
      <c r="N7" t="s">
        <v>62</v>
      </c>
      <c r="O7" s="1">
        <v>1256</v>
      </c>
      <c r="P7" s="50">
        <v>45442</v>
      </c>
      <c r="R7" s="1" t="s">
        <v>260</v>
      </c>
    </row>
    <row r="8" spans="1:18" x14ac:dyDescent="0.25">
      <c r="A8" t="s">
        <v>384</v>
      </c>
      <c r="B8" s="28">
        <v>2.69</v>
      </c>
      <c r="C8" s="28">
        <v>0</v>
      </c>
      <c r="D8" s="28">
        <v>0</v>
      </c>
      <c r="E8" s="28">
        <v>0</v>
      </c>
      <c r="F8" s="49">
        <v>10</v>
      </c>
      <c r="G8" t="s">
        <v>418</v>
      </c>
      <c r="H8" s="50">
        <v>45418</v>
      </c>
      <c r="I8" s="1">
        <v>0</v>
      </c>
      <c r="J8" s="50">
        <v>45420</v>
      </c>
      <c r="K8" s="1">
        <v>2024154</v>
      </c>
      <c r="L8" t="s">
        <v>511</v>
      </c>
      <c r="M8" s="28">
        <v>26.9</v>
      </c>
      <c r="N8" t="s">
        <v>315</v>
      </c>
      <c r="O8" s="1">
        <v>1235</v>
      </c>
      <c r="P8" s="50">
        <v>45420</v>
      </c>
      <c r="Q8" t="s">
        <v>384</v>
      </c>
      <c r="R8" s="1" t="s">
        <v>263</v>
      </c>
    </row>
    <row r="9" spans="1:18" x14ac:dyDescent="0.25">
      <c r="A9" t="s">
        <v>385</v>
      </c>
      <c r="B9" s="28">
        <v>6.99</v>
      </c>
      <c r="C9" s="28">
        <v>0</v>
      </c>
      <c r="D9" s="28">
        <v>0</v>
      </c>
      <c r="E9" s="28">
        <v>0</v>
      </c>
      <c r="F9" s="49">
        <v>1</v>
      </c>
      <c r="G9" t="s">
        <v>418</v>
      </c>
      <c r="H9" s="50">
        <v>45418</v>
      </c>
      <c r="I9" s="1">
        <v>0</v>
      </c>
      <c r="J9" s="50">
        <v>45420</v>
      </c>
      <c r="K9" s="1">
        <v>2024154</v>
      </c>
      <c r="L9" t="s">
        <v>511</v>
      </c>
      <c r="M9" s="28">
        <v>6.99</v>
      </c>
      <c r="N9" t="s">
        <v>512</v>
      </c>
      <c r="O9" s="1">
        <v>1235</v>
      </c>
      <c r="P9" s="50">
        <v>45420</v>
      </c>
      <c r="Q9" t="s">
        <v>385</v>
      </c>
      <c r="R9" s="1" t="s">
        <v>289</v>
      </c>
    </row>
    <row r="10" spans="1:18" x14ac:dyDescent="0.25">
      <c r="A10" t="s">
        <v>386</v>
      </c>
      <c r="B10" s="28">
        <v>19.95</v>
      </c>
      <c r="C10" s="28">
        <v>0</v>
      </c>
      <c r="D10" s="28">
        <v>0</v>
      </c>
      <c r="E10" s="28">
        <v>0</v>
      </c>
      <c r="F10" s="49">
        <v>1</v>
      </c>
      <c r="G10" t="s">
        <v>418</v>
      </c>
      <c r="H10" s="50">
        <v>45418</v>
      </c>
      <c r="I10" s="1">
        <v>0</v>
      </c>
      <c r="J10" s="50">
        <v>45420</v>
      </c>
      <c r="K10" s="1">
        <v>2024154</v>
      </c>
      <c r="L10" t="s">
        <v>511</v>
      </c>
      <c r="M10" s="28">
        <v>19.95</v>
      </c>
      <c r="N10" t="s">
        <v>512</v>
      </c>
      <c r="O10" s="1">
        <v>1235</v>
      </c>
      <c r="P10" s="50">
        <v>45420</v>
      </c>
      <c r="Q10" t="s">
        <v>386</v>
      </c>
      <c r="R10" s="1" t="s">
        <v>289</v>
      </c>
    </row>
    <row r="11" spans="1:18" x14ac:dyDescent="0.25">
      <c r="A11" t="s">
        <v>266</v>
      </c>
      <c r="B11" s="28">
        <v>145.57</v>
      </c>
      <c r="C11" s="28">
        <v>0</v>
      </c>
      <c r="D11" s="28">
        <v>0</v>
      </c>
      <c r="E11" s="28">
        <v>0</v>
      </c>
      <c r="F11" s="49">
        <v>1</v>
      </c>
      <c r="G11" t="s">
        <v>419</v>
      </c>
      <c r="H11" s="50">
        <v>45418</v>
      </c>
      <c r="I11" s="1">
        <v>9199</v>
      </c>
      <c r="J11" s="50">
        <v>45420</v>
      </c>
      <c r="K11" s="1">
        <v>2024000</v>
      </c>
      <c r="L11" t="s">
        <v>267</v>
      </c>
      <c r="M11" s="28">
        <v>145.57</v>
      </c>
      <c r="N11" t="s">
        <v>268</v>
      </c>
      <c r="O11" s="1">
        <v>1237</v>
      </c>
      <c r="P11" s="50">
        <v>45420</v>
      </c>
      <c r="Q11" t="s">
        <v>266</v>
      </c>
      <c r="R11" s="1" t="s">
        <v>263</v>
      </c>
    </row>
    <row r="12" spans="1:18" x14ac:dyDescent="0.25">
      <c r="A12" t="s">
        <v>266</v>
      </c>
      <c r="B12" s="28">
        <v>145.57</v>
      </c>
      <c r="C12" s="28">
        <v>0</v>
      </c>
      <c r="D12" s="28">
        <v>0</v>
      </c>
      <c r="E12" s="28">
        <v>0</v>
      </c>
      <c r="F12" s="49">
        <v>1</v>
      </c>
      <c r="G12" t="s">
        <v>420</v>
      </c>
      <c r="H12" s="50">
        <v>45418</v>
      </c>
      <c r="I12" s="1">
        <v>9199</v>
      </c>
      <c r="J12" s="50">
        <v>45420</v>
      </c>
      <c r="K12" s="1">
        <v>2024000</v>
      </c>
      <c r="L12" t="s">
        <v>267</v>
      </c>
      <c r="M12" s="28">
        <v>145.57</v>
      </c>
      <c r="N12" t="s">
        <v>268</v>
      </c>
      <c r="O12" s="1">
        <v>1237</v>
      </c>
      <c r="P12" s="50">
        <v>45420</v>
      </c>
      <c r="Q12" t="s">
        <v>266</v>
      </c>
      <c r="R12" s="1" t="s">
        <v>263</v>
      </c>
    </row>
    <row r="13" spans="1:18" x14ac:dyDescent="0.25">
      <c r="A13" t="s">
        <v>387</v>
      </c>
      <c r="B13" s="28">
        <v>-4.37</v>
      </c>
      <c r="C13" s="28">
        <v>0</v>
      </c>
      <c r="D13" s="28">
        <v>0</v>
      </c>
      <c r="E13" s="28">
        <v>0</v>
      </c>
      <c r="F13" s="49">
        <v>1</v>
      </c>
      <c r="G13" t="s">
        <v>420</v>
      </c>
      <c r="H13" s="50">
        <v>45418</v>
      </c>
      <c r="I13" s="1">
        <v>9199</v>
      </c>
      <c r="J13" s="50">
        <v>45420</v>
      </c>
      <c r="K13" s="1">
        <v>2024000</v>
      </c>
      <c r="L13" t="s">
        <v>267</v>
      </c>
      <c r="M13" s="28">
        <v>-4.37</v>
      </c>
      <c r="N13" t="s">
        <v>268</v>
      </c>
      <c r="O13" s="1">
        <v>1237</v>
      </c>
      <c r="P13" s="50">
        <v>45420</v>
      </c>
      <c r="Q13" t="s">
        <v>266</v>
      </c>
      <c r="R13" s="1" t="s">
        <v>263</v>
      </c>
    </row>
    <row r="14" spans="1:18" x14ac:dyDescent="0.25">
      <c r="A14" t="s">
        <v>225</v>
      </c>
      <c r="B14" s="28">
        <v>1105</v>
      </c>
      <c r="C14" s="28">
        <v>0</v>
      </c>
      <c r="D14" s="28">
        <v>0</v>
      </c>
      <c r="E14" s="28">
        <v>0</v>
      </c>
      <c r="F14" s="49">
        <v>1</v>
      </c>
      <c r="G14" t="s">
        <v>421</v>
      </c>
      <c r="H14" s="50">
        <v>45419</v>
      </c>
      <c r="I14" s="1">
        <v>0</v>
      </c>
      <c r="J14" s="50">
        <v>45421</v>
      </c>
      <c r="K14" s="1">
        <v>2024032</v>
      </c>
      <c r="L14" t="s">
        <v>217</v>
      </c>
      <c r="M14" s="28">
        <v>1105</v>
      </c>
      <c r="N14" t="s">
        <v>219</v>
      </c>
      <c r="O14" s="1">
        <v>1238</v>
      </c>
      <c r="P14" s="50">
        <v>45421</v>
      </c>
      <c r="Q14" t="s">
        <v>225</v>
      </c>
      <c r="R14" s="1" t="s">
        <v>270</v>
      </c>
    </row>
    <row r="15" spans="1:18" x14ac:dyDescent="0.25">
      <c r="A15" t="s">
        <v>388</v>
      </c>
      <c r="B15" s="28">
        <v>172.8</v>
      </c>
      <c r="C15" s="28">
        <v>0</v>
      </c>
      <c r="D15" s="28">
        <v>0</v>
      </c>
      <c r="E15" s="28">
        <v>0</v>
      </c>
      <c r="F15" s="49">
        <v>1</v>
      </c>
      <c r="G15" t="s">
        <v>422</v>
      </c>
      <c r="H15" s="50">
        <v>45419</v>
      </c>
      <c r="I15" s="1">
        <v>0</v>
      </c>
      <c r="J15" s="50">
        <v>45435</v>
      </c>
      <c r="K15" s="1">
        <v>2024052</v>
      </c>
      <c r="L15" t="s">
        <v>231</v>
      </c>
      <c r="M15" s="28">
        <v>172.8</v>
      </c>
      <c r="N15" t="s">
        <v>513</v>
      </c>
      <c r="O15" s="1">
        <v>1252</v>
      </c>
      <c r="P15" s="50">
        <v>45435</v>
      </c>
      <c r="Q15" t="s">
        <v>388</v>
      </c>
      <c r="R15" s="1" t="s">
        <v>263</v>
      </c>
    </row>
    <row r="16" spans="1:18" hidden="1" x14ac:dyDescent="0.25">
      <c r="A16" t="s">
        <v>276</v>
      </c>
      <c r="B16" s="28">
        <v>0</v>
      </c>
      <c r="C16" s="28">
        <v>0</v>
      </c>
      <c r="D16" s="28">
        <v>0</v>
      </c>
      <c r="E16" s="28">
        <v>0</v>
      </c>
      <c r="F16" s="49">
        <v>1</v>
      </c>
      <c r="G16" t="s">
        <v>423</v>
      </c>
      <c r="H16" s="50">
        <v>45434</v>
      </c>
      <c r="I16" s="1">
        <v>0</v>
      </c>
      <c r="J16" s="50">
        <v>45435</v>
      </c>
      <c r="K16" s="1">
        <v>2024053</v>
      </c>
      <c r="L16" t="s">
        <v>231</v>
      </c>
      <c r="M16" s="28">
        <v>0</v>
      </c>
      <c r="N16" t="s">
        <v>166</v>
      </c>
      <c r="O16">
        <v>1252</v>
      </c>
      <c r="P16" s="40">
        <v>45435</v>
      </c>
      <c r="Q16" t="s">
        <v>276</v>
      </c>
      <c r="R16" t="s">
        <v>263</v>
      </c>
    </row>
    <row r="17" spans="1:18" hidden="1" x14ac:dyDescent="0.25">
      <c r="A17" t="s">
        <v>277</v>
      </c>
      <c r="B17" s="28">
        <v>0</v>
      </c>
      <c r="C17" s="28">
        <v>0</v>
      </c>
      <c r="D17" s="28">
        <v>0</v>
      </c>
      <c r="E17" s="28">
        <v>0</v>
      </c>
      <c r="F17" s="49">
        <v>1</v>
      </c>
      <c r="G17" t="s">
        <v>423</v>
      </c>
      <c r="H17" s="50">
        <v>45434</v>
      </c>
      <c r="I17" s="1">
        <v>0</v>
      </c>
      <c r="J17" s="50">
        <v>45435</v>
      </c>
      <c r="K17" s="1">
        <v>2024053</v>
      </c>
      <c r="L17" t="s">
        <v>231</v>
      </c>
      <c r="M17" s="28">
        <v>0</v>
      </c>
      <c r="N17" t="s">
        <v>166</v>
      </c>
      <c r="O17">
        <v>1252</v>
      </c>
      <c r="P17" s="40">
        <v>45435</v>
      </c>
      <c r="Q17" t="s">
        <v>277</v>
      </c>
      <c r="R17" t="s">
        <v>263</v>
      </c>
    </row>
    <row r="18" spans="1:18" hidden="1" x14ac:dyDescent="0.25">
      <c r="A18" t="s">
        <v>278</v>
      </c>
      <c r="B18" s="28">
        <v>0</v>
      </c>
      <c r="C18" s="28">
        <v>0</v>
      </c>
      <c r="D18" s="28">
        <v>0</v>
      </c>
      <c r="E18" s="28">
        <v>0</v>
      </c>
      <c r="F18" s="49">
        <v>1</v>
      </c>
      <c r="G18" t="s">
        <v>423</v>
      </c>
      <c r="H18" s="50">
        <v>45434</v>
      </c>
      <c r="I18" s="1">
        <v>0</v>
      </c>
      <c r="J18" s="50">
        <v>45435</v>
      </c>
      <c r="K18" s="1">
        <v>2024053</v>
      </c>
      <c r="L18" t="s">
        <v>231</v>
      </c>
      <c r="M18" s="28">
        <v>0</v>
      </c>
      <c r="N18" t="s">
        <v>258</v>
      </c>
      <c r="O18">
        <v>1252</v>
      </c>
      <c r="P18" s="40">
        <v>45435</v>
      </c>
      <c r="Q18" t="s">
        <v>278</v>
      </c>
      <c r="R18" t="s">
        <v>259</v>
      </c>
    </row>
    <row r="19" spans="1:18" hidden="1" x14ac:dyDescent="0.25">
      <c r="A19" t="s">
        <v>279</v>
      </c>
      <c r="B19" s="28">
        <v>0</v>
      </c>
      <c r="C19" s="28">
        <v>0</v>
      </c>
      <c r="D19" s="28">
        <v>0</v>
      </c>
      <c r="E19" s="28">
        <v>0</v>
      </c>
      <c r="F19" s="49">
        <v>1</v>
      </c>
      <c r="G19" t="s">
        <v>423</v>
      </c>
      <c r="H19" s="50">
        <v>45434</v>
      </c>
      <c r="I19" s="1">
        <v>0</v>
      </c>
      <c r="J19" s="50">
        <v>45435</v>
      </c>
      <c r="K19" s="1">
        <v>2024053</v>
      </c>
      <c r="L19" t="s">
        <v>231</v>
      </c>
      <c r="M19" s="28">
        <v>0</v>
      </c>
      <c r="N19" t="s">
        <v>258</v>
      </c>
      <c r="O19">
        <v>1252</v>
      </c>
      <c r="P19" s="40">
        <v>45435</v>
      </c>
      <c r="Q19" t="s">
        <v>279</v>
      </c>
      <c r="R19" t="s">
        <v>259</v>
      </c>
    </row>
    <row r="20" spans="1:18" hidden="1" x14ac:dyDescent="0.25">
      <c r="A20" t="s">
        <v>280</v>
      </c>
      <c r="B20" s="28">
        <v>0</v>
      </c>
      <c r="C20" s="28">
        <v>0</v>
      </c>
      <c r="D20" s="28">
        <v>0</v>
      </c>
      <c r="E20" s="28">
        <v>0</v>
      </c>
      <c r="F20" s="49">
        <v>1</v>
      </c>
      <c r="G20" t="s">
        <v>423</v>
      </c>
      <c r="H20" s="50">
        <v>45434</v>
      </c>
      <c r="I20" s="1">
        <v>0</v>
      </c>
      <c r="J20" s="50">
        <v>45435</v>
      </c>
      <c r="K20" s="1">
        <v>2024053</v>
      </c>
      <c r="L20" t="s">
        <v>231</v>
      </c>
      <c r="M20" s="28">
        <v>0</v>
      </c>
      <c r="N20" t="s">
        <v>258</v>
      </c>
      <c r="O20">
        <v>1252</v>
      </c>
      <c r="P20" s="40">
        <v>45435</v>
      </c>
      <c r="Q20" t="s">
        <v>280</v>
      </c>
      <c r="R20" t="s">
        <v>259</v>
      </c>
    </row>
    <row r="21" spans="1:18" hidden="1" x14ac:dyDescent="0.25">
      <c r="A21" t="s">
        <v>281</v>
      </c>
      <c r="B21" s="28">
        <v>0</v>
      </c>
      <c r="C21" s="28">
        <v>0</v>
      </c>
      <c r="D21" s="28">
        <v>0</v>
      </c>
      <c r="E21" s="28">
        <v>0</v>
      </c>
      <c r="F21" s="49">
        <v>1</v>
      </c>
      <c r="G21" t="s">
        <v>423</v>
      </c>
      <c r="H21" s="50">
        <v>45434</v>
      </c>
      <c r="I21" s="1">
        <v>0</v>
      </c>
      <c r="J21" s="50">
        <v>45435</v>
      </c>
      <c r="K21" s="1">
        <v>2024053</v>
      </c>
      <c r="L21" t="s">
        <v>231</v>
      </c>
      <c r="M21" s="28">
        <v>0</v>
      </c>
      <c r="N21" t="s">
        <v>258</v>
      </c>
      <c r="O21">
        <v>1252</v>
      </c>
      <c r="P21" s="40">
        <v>45435</v>
      </c>
      <c r="Q21" t="s">
        <v>281</v>
      </c>
      <c r="R21" t="s">
        <v>259</v>
      </c>
    </row>
    <row r="22" spans="1:18" x14ac:dyDescent="0.25">
      <c r="A22" t="s">
        <v>389</v>
      </c>
      <c r="B22" s="28">
        <v>18.59</v>
      </c>
      <c r="C22" s="28">
        <v>0</v>
      </c>
      <c r="D22" s="28">
        <v>0</v>
      </c>
      <c r="E22" s="28">
        <v>0</v>
      </c>
      <c r="F22" s="49">
        <v>1</v>
      </c>
      <c r="G22" t="s">
        <v>423</v>
      </c>
      <c r="H22" s="50">
        <v>45434</v>
      </c>
      <c r="I22" s="1">
        <v>0</v>
      </c>
      <c r="J22" s="50">
        <v>45435</v>
      </c>
      <c r="K22" s="1">
        <v>2024053</v>
      </c>
      <c r="L22" t="s">
        <v>231</v>
      </c>
      <c r="M22" s="28">
        <v>18.59</v>
      </c>
      <c r="N22" t="s">
        <v>258</v>
      </c>
      <c r="O22" s="1">
        <v>1252</v>
      </c>
      <c r="P22" s="50">
        <v>45435</v>
      </c>
      <c r="Q22" t="s">
        <v>389</v>
      </c>
      <c r="R22" s="1" t="s">
        <v>259</v>
      </c>
    </row>
    <row r="23" spans="1:18" hidden="1" x14ac:dyDescent="0.25">
      <c r="A23" t="s">
        <v>284</v>
      </c>
      <c r="B23" s="28">
        <v>0</v>
      </c>
      <c r="C23" s="28">
        <v>0</v>
      </c>
      <c r="D23" s="28">
        <v>0</v>
      </c>
      <c r="E23" s="28">
        <v>0</v>
      </c>
      <c r="F23" s="49">
        <v>1</v>
      </c>
      <c r="G23" t="s">
        <v>423</v>
      </c>
      <c r="H23" s="50">
        <v>45434</v>
      </c>
      <c r="I23" s="1">
        <v>0</v>
      </c>
      <c r="J23" s="50">
        <v>45435</v>
      </c>
      <c r="K23" s="1">
        <v>2024053</v>
      </c>
      <c r="L23" t="s">
        <v>231</v>
      </c>
      <c r="M23" s="28">
        <v>0</v>
      </c>
      <c r="N23" t="s">
        <v>283</v>
      </c>
      <c r="O23">
        <v>1252</v>
      </c>
      <c r="P23" s="40">
        <v>45435</v>
      </c>
      <c r="Q23" t="s">
        <v>284</v>
      </c>
      <c r="R23" t="s">
        <v>259</v>
      </c>
    </row>
    <row r="24" spans="1:18" hidden="1" x14ac:dyDescent="0.25">
      <c r="A24" t="s">
        <v>285</v>
      </c>
      <c r="B24" s="28">
        <v>0</v>
      </c>
      <c r="C24" s="28">
        <v>0</v>
      </c>
      <c r="D24" s="28">
        <v>0</v>
      </c>
      <c r="E24" s="28">
        <v>0</v>
      </c>
      <c r="F24" s="49">
        <v>1</v>
      </c>
      <c r="G24" t="s">
        <v>423</v>
      </c>
      <c r="H24" s="50">
        <v>45434</v>
      </c>
      <c r="I24" s="1">
        <v>0</v>
      </c>
      <c r="J24" s="50">
        <v>45435</v>
      </c>
      <c r="K24" s="1">
        <v>2024053</v>
      </c>
      <c r="L24" t="s">
        <v>231</v>
      </c>
      <c r="M24" s="28">
        <v>0</v>
      </c>
      <c r="N24" t="s">
        <v>283</v>
      </c>
      <c r="O24">
        <v>1252</v>
      </c>
      <c r="P24" s="40">
        <v>45435</v>
      </c>
      <c r="Q24" t="s">
        <v>285</v>
      </c>
      <c r="R24" t="s">
        <v>259</v>
      </c>
    </row>
    <row r="25" spans="1:18" hidden="1" x14ac:dyDescent="0.25">
      <c r="A25" t="s">
        <v>286</v>
      </c>
      <c r="B25" s="28">
        <v>0</v>
      </c>
      <c r="C25" s="28">
        <v>0</v>
      </c>
      <c r="D25" s="28">
        <v>0</v>
      </c>
      <c r="E25" s="28">
        <v>0</v>
      </c>
      <c r="F25" s="49">
        <v>1</v>
      </c>
      <c r="G25" t="s">
        <v>423</v>
      </c>
      <c r="H25" s="50">
        <v>45434</v>
      </c>
      <c r="I25" s="1">
        <v>0</v>
      </c>
      <c r="J25" s="50">
        <v>45435</v>
      </c>
      <c r="K25" s="1">
        <v>2024053</v>
      </c>
      <c r="L25" t="s">
        <v>231</v>
      </c>
      <c r="M25" s="28">
        <v>0</v>
      </c>
      <c r="N25" t="s">
        <v>283</v>
      </c>
      <c r="O25">
        <v>1252</v>
      </c>
      <c r="P25" s="40">
        <v>45435</v>
      </c>
      <c r="Q25" t="s">
        <v>286</v>
      </c>
      <c r="R25" t="s">
        <v>259</v>
      </c>
    </row>
    <row r="26" spans="1:18" hidden="1" x14ac:dyDescent="0.25">
      <c r="A26" t="s">
        <v>282</v>
      </c>
      <c r="B26" s="28">
        <v>0</v>
      </c>
      <c r="C26" s="28">
        <v>0</v>
      </c>
      <c r="D26" s="28">
        <v>0</v>
      </c>
      <c r="E26" s="28">
        <v>0</v>
      </c>
      <c r="F26" s="49">
        <v>1</v>
      </c>
      <c r="G26" t="s">
        <v>423</v>
      </c>
      <c r="H26" s="50">
        <v>45434</v>
      </c>
      <c r="I26" s="1">
        <v>0</v>
      </c>
      <c r="J26" s="50">
        <v>45435</v>
      </c>
      <c r="K26" s="1">
        <v>2024053</v>
      </c>
      <c r="L26" t="s">
        <v>231</v>
      </c>
      <c r="M26" s="28">
        <v>0</v>
      </c>
      <c r="N26" t="s">
        <v>283</v>
      </c>
      <c r="O26">
        <v>1252</v>
      </c>
      <c r="P26" s="40">
        <v>45435</v>
      </c>
      <c r="Q26" t="s">
        <v>282</v>
      </c>
      <c r="R26" t="s">
        <v>259</v>
      </c>
    </row>
    <row r="27" spans="1:18" hidden="1" x14ac:dyDescent="0.25">
      <c r="A27" t="s">
        <v>287</v>
      </c>
      <c r="B27" s="28">
        <v>0</v>
      </c>
      <c r="C27" s="28">
        <v>0</v>
      </c>
      <c r="D27" s="28">
        <v>0</v>
      </c>
      <c r="E27" s="28">
        <v>0</v>
      </c>
      <c r="F27" s="49">
        <v>15</v>
      </c>
      <c r="G27" t="s">
        <v>423</v>
      </c>
      <c r="H27" s="50">
        <v>45434</v>
      </c>
      <c r="I27" s="1">
        <v>0</v>
      </c>
      <c r="J27" s="50">
        <v>45435</v>
      </c>
      <c r="K27" s="1">
        <v>2024053</v>
      </c>
      <c r="L27" t="s">
        <v>231</v>
      </c>
      <c r="M27" s="28">
        <v>0</v>
      </c>
      <c r="N27" t="s">
        <v>288</v>
      </c>
      <c r="O27">
        <v>1252</v>
      </c>
      <c r="P27" s="40">
        <v>45435</v>
      </c>
      <c r="Q27" t="s">
        <v>287</v>
      </c>
      <c r="R27" t="s">
        <v>289</v>
      </c>
    </row>
    <row r="28" spans="1:18" hidden="1" x14ac:dyDescent="0.25">
      <c r="A28" t="s">
        <v>390</v>
      </c>
      <c r="B28" s="28">
        <v>0</v>
      </c>
      <c r="C28" s="28">
        <v>0</v>
      </c>
      <c r="D28" s="28">
        <v>0</v>
      </c>
      <c r="E28" s="28">
        <v>0</v>
      </c>
      <c r="F28" s="49">
        <v>15</v>
      </c>
      <c r="G28" t="s">
        <v>423</v>
      </c>
      <c r="H28" s="50">
        <v>45434</v>
      </c>
      <c r="I28" s="1">
        <v>0</v>
      </c>
      <c r="J28" s="50">
        <v>45435</v>
      </c>
      <c r="K28" s="1">
        <v>2024053</v>
      </c>
      <c r="L28" t="s">
        <v>231</v>
      </c>
      <c r="M28" s="28">
        <v>0</v>
      </c>
      <c r="N28" t="s">
        <v>514</v>
      </c>
      <c r="O28">
        <v>1252</v>
      </c>
      <c r="P28" s="40">
        <v>45435</v>
      </c>
      <c r="Q28" t="s">
        <v>390</v>
      </c>
      <c r="R28" t="s">
        <v>515</v>
      </c>
    </row>
    <row r="29" spans="1:18" hidden="1" x14ac:dyDescent="0.25">
      <c r="A29" t="s">
        <v>235</v>
      </c>
      <c r="B29" s="28">
        <v>0</v>
      </c>
      <c r="C29" s="28">
        <v>0</v>
      </c>
      <c r="D29" s="28">
        <v>0</v>
      </c>
      <c r="E29" s="28">
        <v>0</v>
      </c>
      <c r="F29" s="49">
        <v>0.5</v>
      </c>
      <c r="G29" t="s">
        <v>424</v>
      </c>
      <c r="H29" s="50">
        <v>45435</v>
      </c>
      <c r="I29" s="1">
        <v>0</v>
      </c>
      <c r="J29" s="50">
        <v>45435</v>
      </c>
      <c r="K29" s="1">
        <v>2024050</v>
      </c>
      <c r="L29" t="s">
        <v>231</v>
      </c>
      <c r="M29" s="28">
        <v>0</v>
      </c>
      <c r="N29" t="s">
        <v>213</v>
      </c>
      <c r="O29">
        <v>1252</v>
      </c>
      <c r="P29" s="40">
        <v>45435</v>
      </c>
      <c r="Q29" t="s">
        <v>235</v>
      </c>
      <c r="R29" t="s">
        <v>263</v>
      </c>
    </row>
    <row r="30" spans="1:18" hidden="1" x14ac:dyDescent="0.25">
      <c r="A30" t="s">
        <v>234</v>
      </c>
      <c r="B30" s="28">
        <v>0</v>
      </c>
      <c r="C30" s="28">
        <v>0</v>
      </c>
      <c r="D30" s="28">
        <v>0</v>
      </c>
      <c r="E30" s="28">
        <v>0</v>
      </c>
      <c r="F30" s="49">
        <v>1</v>
      </c>
      <c r="G30" t="s">
        <v>424</v>
      </c>
      <c r="H30" s="50">
        <v>45435</v>
      </c>
      <c r="I30" s="1">
        <v>0</v>
      </c>
      <c r="J30" s="50">
        <v>45435</v>
      </c>
      <c r="K30" s="1">
        <v>2024050</v>
      </c>
      <c r="L30" t="s">
        <v>231</v>
      </c>
      <c r="M30" s="28">
        <v>0</v>
      </c>
      <c r="N30" t="s">
        <v>213</v>
      </c>
      <c r="O30">
        <v>1252</v>
      </c>
      <c r="P30" s="40">
        <v>45435</v>
      </c>
      <c r="Q30" t="s">
        <v>234</v>
      </c>
      <c r="R30" t="s">
        <v>263</v>
      </c>
    </row>
    <row r="31" spans="1:18" hidden="1" x14ac:dyDescent="0.25">
      <c r="A31" t="s">
        <v>235</v>
      </c>
      <c r="B31" s="28">
        <v>0</v>
      </c>
      <c r="C31" s="28">
        <v>0</v>
      </c>
      <c r="D31" s="28">
        <v>0</v>
      </c>
      <c r="E31" s="28">
        <v>0</v>
      </c>
      <c r="F31" s="49">
        <v>0.5</v>
      </c>
      <c r="G31" t="s">
        <v>424</v>
      </c>
      <c r="H31" s="50">
        <v>45435</v>
      </c>
      <c r="I31" s="1">
        <v>0</v>
      </c>
      <c r="J31" s="50">
        <v>45435</v>
      </c>
      <c r="K31" s="1">
        <v>2024050</v>
      </c>
      <c r="L31" t="s">
        <v>231</v>
      </c>
      <c r="M31" s="28">
        <v>0</v>
      </c>
      <c r="N31" t="s">
        <v>214</v>
      </c>
      <c r="O31">
        <v>1252</v>
      </c>
      <c r="P31" s="40">
        <v>45435</v>
      </c>
      <c r="Q31" t="s">
        <v>235</v>
      </c>
      <c r="R31" t="s">
        <v>263</v>
      </c>
    </row>
    <row r="32" spans="1:18" hidden="1" x14ac:dyDescent="0.25">
      <c r="A32" t="s">
        <v>272</v>
      </c>
      <c r="B32" s="28">
        <v>0</v>
      </c>
      <c r="C32" s="28">
        <v>0</v>
      </c>
      <c r="D32" s="28">
        <v>0</v>
      </c>
      <c r="E32" s="28">
        <v>0</v>
      </c>
      <c r="F32" s="49">
        <v>1</v>
      </c>
      <c r="G32" t="s">
        <v>424</v>
      </c>
      <c r="H32" s="50">
        <v>45435</v>
      </c>
      <c r="I32" s="1">
        <v>0</v>
      </c>
      <c r="J32" s="50">
        <v>45435</v>
      </c>
      <c r="K32" s="1">
        <v>2024050</v>
      </c>
      <c r="L32" t="s">
        <v>231</v>
      </c>
      <c r="M32" s="28">
        <v>0</v>
      </c>
      <c r="N32" t="s">
        <v>273</v>
      </c>
      <c r="O32">
        <v>1252</v>
      </c>
      <c r="P32" s="40">
        <v>45435</v>
      </c>
      <c r="Q32" t="s">
        <v>272</v>
      </c>
      <c r="R32" t="s">
        <v>263</v>
      </c>
    </row>
    <row r="33" spans="1:18" hidden="1" x14ac:dyDescent="0.25">
      <c r="A33" t="s">
        <v>234</v>
      </c>
      <c r="B33" s="28">
        <v>0</v>
      </c>
      <c r="C33" s="28">
        <v>0</v>
      </c>
      <c r="D33" s="28">
        <v>0</v>
      </c>
      <c r="E33" s="28">
        <v>0</v>
      </c>
      <c r="F33" s="49">
        <v>1</v>
      </c>
      <c r="G33" t="s">
        <v>424</v>
      </c>
      <c r="H33" s="50">
        <v>45435</v>
      </c>
      <c r="I33" s="1">
        <v>0</v>
      </c>
      <c r="J33" s="50">
        <v>45435</v>
      </c>
      <c r="K33" s="1">
        <v>2024050</v>
      </c>
      <c r="L33" t="s">
        <v>231</v>
      </c>
      <c r="M33" s="28">
        <v>0</v>
      </c>
      <c r="N33" t="s">
        <v>188</v>
      </c>
      <c r="O33">
        <v>1252</v>
      </c>
      <c r="P33" s="40">
        <v>45435</v>
      </c>
      <c r="Q33" t="s">
        <v>234</v>
      </c>
      <c r="R33" t="s">
        <v>263</v>
      </c>
    </row>
    <row r="34" spans="1:18" hidden="1" x14ac:dyDescent="0.25">
      <c r="A34" t="s">
        <v>236</v>
      </c>
      <c r="B34" s="28">
        <v>0</v>
      </c>
      <c r="C34" s="28">
        <v>0</v>
      </c>
      <c r="D34" s="28">
        <v>0</v>
      </c>
      <c r="E34" s="28">
        <v>0</v>
      </c>
      <c r="F34" s="49">
        <v>1</v>
      </c>
      <c r="G34" t="s">
        <v>424</v>
      </c>
      <c r="H34" s="50">
        <v>45435</v>
      </c>
      <c r="I34" s="1">
        <v>0</v>
      </c>
      <c r="J34" s="50">
        <v>45435</v>
      </c>
      <c r="K34" s="1">
        <v>2024050</v>
      </c>
      <c r="L34" t="s">
        <v>231</v>
      </c>
      <c r="M34" s="28">
        <v>0</v>
      </c>
      <c r="N34" t="s">
        <v>188</v>
      </c>
      <c r="O34">
        <v>1252</v>
      </c>
      <c r="P34" s="40">
        <v>45435</v>
      </c>
      <c r="Q34" t="s">
        <v>236</v>
      </c>
      <c r="R34" t="s">
        <v>263</v>
      </c>
    </row>
    <row r="35" spans="1:18" hidden="1" x14ac:dyDescent="0.25">
      <c r="A35" t="s">
        <v>237</v>
      </c>
      <c r="B35" s="28">
        <v>0</v>
      </c>
      <c r="C35" s="28">
        <v>0</v>
      </c>
      <c r="D35" s="28">
        <v>0</v>
      </c>
      <c r="E35" s="28">
        <v>0</v>
      </c>
      <c r="F35" s="49">
        <v>1</v>
      </c>
      <c r="G35" t="s">
        <v>424</v>
      </c>
      <c r="H35" s="50">
        <v>45435</v>
      </c>
      <c r="I35" s="1">
        <v>0</v>
      </c>
      <c r="J35" s="50">
        <v>45435</v>
      </c>
      <c r="K35" s="1">
        <v>2024050</v>
      </c>
      <c r="L35" t="s">
        <v>231</v>
      </c>
      <c r="M35" s="28">
        <v>0</v>
      </c>
      <c r="N35" t="s">
        <v>247</v>
      </c>
      <c r="O35">
        <v>1252</v>
      </c>
      <c r="P35" s="40">
        <v>45435</v>
      </c>
      <c r="Q35" t="s">
        <v>237</v>
      </c>
      <c r="R35" t="s">
        <v>263</v>
      </c>
    </row>
    <row r="36" spans="1:18" hidden="1" x14ac:dyDescent="0.25">
      <c r="A36" t="s">
        <v>238</v>
      </c>
      <c r="B36" s="28">
        <v>0</v>
      </c>
      <c r="C36" s="28">
        <v>0</v>
      </c>
      <c r="D36" s="28">
        <v>0</v>
      </c>
      <c r="E36" s="28">
        <v>0</v>
      </c>
      <c r="F36" s="49">
        <v>1</v>
      </c>
      <c r="G36" t="s">
        <v>424</v>
      </c>
      <c r="H36" s="50">
        <v>45435</v>
      </c>
      <c r="I36" s="1">
        <v>0</v>
      </c>
      <c r="J36" s="50">
        <v>45435</v>
      </c>
      <c r="K36" s="1">
        <v>2024050</v>
      </c>
      <c r="L36" t="s">
        <v>231</v>
      </c>
      <c r="M36" s="28">
        <v>0</v>
      </c>
      <c r="N36" t="s">
        <v>248</v>
      </c>
      <c r="O36">
        <v>1252</v>
      </c>
      <c r="P36" s="40">
        <v>45435</v>
      </c>
      <c r="Q36" t="s">
        <v>238</v>
      </c>
      <c r="R36" t="s">
        <v>263</v>
      </c>
    </row>
    <row r="37" spans="1:18" hidden="1" x14ac:dyDescent="0.25">
      <c r="A37" t="s">
        <v>239</v>
      </c>
      <c r="B37" s="28">
        <v>0</v>
      </c>
      <c r="C37" s="28">
        <v>0</v>
      </c>
      <c r="D37" s="28">
        <v>0</v>
      </c>
      <c r="E37" s="28">
        <v>0</v>
      </c>
      <c r="F37" s="49">
        <v>1</v>
      </c>
      <c r="G37" t="s">
        <v>424</v>
      </c>
      <c r="H37" s="50">
        <v>45435</v>
      </c>
      <c r="I37" s="1">
        <v>0</v>
      </c>
      <c r="J37" s="50">
        <v>45435</v>
      </c>
      <c r="K37" s="1">
        <v>2024050</v>
      </c>
      <c r="L37" t="s">
        <v>231</v>
      </c>
      <c r="M37" s="28">
        <v>0</v>
      </c>
      <c r="N37" t="s">
        <v>187</v>
      </c>
      <c r="O37">
        <v>1252</v>
      </c>
      <c r="P37" s="40">
        <v>45435</v>
      </c>
      <c r="Q37" t="s">
        <v>239</v>
      </c>
      <c r="R37" t="s">
        <v>263</v>
      </c>
    </row>
    <row r="38" spans="1:18" hidden="1" x14ac:dyDescent="0.25">
      <c r="A38" t="s">
        <v>234</v>
      </c>
      <c r="B38" s="28">
        <v>0</v>
      </c>
      <c r="C38" s="28">
        <v>0</v>
      </c>
      <c r="D38" s="28">
        <v>0</v>
      </c>
      <c r="E38" s="28">
        <v>0</v>
      </c>
      <c r="F38" s="49">
        <v>1</v>
      </c>
      <c r="G38" t="s">
        <v>424</v>
      </c>
      <c r="H38" s="50">
        <v>45435</v>
      </c>
      <c r="I38" s="1">
        <v>0</v>
      </c>
      <c r="J38" s="50">
        <v>45435</v>
      </c>
      <c r="K38" s="1">
        <v>2024050</v>
      </c>
      <c r="L38" t="s">
        <v>231</v>
      </c>
      <c r="M38" s="28">
        <v>0</v>
      </c>
      <c r="N38" t="s">
        <v>187</v>
      </c>
      <c r="O38">
        <v>1252</v>
      </c>
      <c r="P38" s="40">
        <v>45435</v>
      </c>
      <c r="Q38" t="s">
        <v>234</v>
      </c>
      <c r="R38" t="s">
        <v>263</v>
      </c>
    </row>
    <row r="39" spans="1:18" x14ac:dyDescent="0.25">
      <c r="A39" t="s">
        <v>391</v>
      </c>
      <c r="B39" s="28">
        <v>110</v>
      </c>
      <c r="C39" s="28">
        <v>0</v>
      </c>
      <c r="D39" s="28">
        <v>0</v>
      </c>
      <c r="E39" s="28">
        <v>0</v>
      </c>
      <c r="F39" s="49">
        <v>1</v>
      </c>
      <c r="G39" t="s">
        <v>424</v>
      </c>
      <c r="H39" s="50">
        <v>45435</v>
      </c>
      <c r="I39" s="1">
        <v>0</v>
      </c>
      <c r="J39" s="50">
        <v>45435</v>
      </c>
      <c r="K39" s="1">
        <v>2024050</v>
      </c>
      <c r="L39" t="s">
        <v>231</v>
      </c>
      <c r="M39" s="28">
        <v>110</v>
      </c>
      <c r="N39" t="s">
        <v>258</v>
      </c>
      <c r="O39" s="1">
        <v>1252</v>
      </c>
      <c r="P39" s="50">
        <v>45435</v>
      </c>
      <c r="Q39" t="s">
        <v>391</v>
      </c>
      <c r="R39" s="1" t="s">
        <v>259</v>
      </c>
    </row>
    <row r="40" spans="1:18" hidden="1" x14ac:dyDescent="0.25">
      <c r="A40" t="s">
        <v>242</v>
      </c>
      <c r="B40" s="28">
        <v>0</v>
      </c>
      <c r="C40" s="28">
        <v>0</v>
      </c>
      <c r="D40" s="28">
        <v>0</v>
      </c>
      <c r="E40" s="28">
        <v>0</v>
      </c>
      <c r="F40" s="49">
        <v>1</v>
      </c>
      <c r="G40" t="s">
        <v>424</v>
      </c>
      <c r="H40" s="50">
        <v>45435</v>
      </c>
      <c r="I40" s="1">
        <v>0</v>
      </c>
      <c r="J40" s="50">
        <v>45435</v>
      </c>
      <c r="K40" s="1">
        <v>2024050</v>
      </c>
      <c r="L40" t="s">
        <v>231</v>
      </c>
      <c r="M40" s="28">
        <v>0</v>
      </c>
      <c r="N40" t="s">
        <v>249</v>
      </c>
      <c r="O40">
        <v>1252</v>
      </c>
      <c r="P40" s="40">
        <v>45435</v>
      </c>
      <c r="Q40" t="s">
        <v>242</v>
      </c>
      <c r="R40" t="s">
        <v>269</v>
      </c>
    </row>
    <row r="41" spans="1:18" hidden="1" x14ac:dyDescent="0.25">
      <c r="A41" t="s">
        <v>240</v>
      </c>
      <c r="B41" s="28">
        <v>0</v>
      </c>
      <c r="C41" s="28">
        <v>0</v>
      </c>
      <c r="D41" s="28">
        <v>0</v>
      </c>
      <c r="E41" s="28">
        <v>0</v>
      </c>
      <c r="F41" s="49">
        <v>3</v>
      </c>
      <c r="G41" t="s">
        <v>424</v>
      </c>
      <c r="H41" s="50">
        <v>45435</v>
      </c>
      <c r="I41" s="1">
        <v>0</v>
      </c>
      <c r="J41" s="50">
        <v>45435</v>
      </c>
      <c r="K41" s="1">
        <v>2024050</v>
      </c>
      <c r="L41" t="s">
        <v>231</v>
      </c>
      <c r="M41" s="28">
        <v>0</v>
      </c>
      <c r="N41" t="s">
        <v>249</v>
      </c>
      <c r="O41">
        <v>1252</v>
      </c>
      <c r="P41" s="40">
        <v>45435</v>
      </c>
      <c r="Q41" t="s">
        <v>240</v>
      </c>
      <c r="R41" t="s">
        <v>269</v>
      </c>
    </row>
    <row r="42" spans="1:18" hidden="1" x14ac:dyDescent="0.25">
      <c r="A42" t="s">
        <v>241</v>
      </c>
      <c r="B42" s="28">
        <v>0</v>
      </c>
      <c r="C42" s="28">
        <v>0</v>
      </c>
      <c r="D42" s="28">
        <v>0</v>
      </c>
      <c r="E42" s="28">
        <v>0</v>
      </c>
      <c r="F42" s="49">
        <v>3</v>
      </c>
      <c r="G42" t="s">
        <v>424</v>
      </c>
      <c r="H42" s="50">
        <v>45435</v>
      </c>
      <c r="I42" s="1">
        <v>0</v>
      </c>
      <c r="J42" s="50">
        <v>45435</v>
      </c>
      <c r="K42" s="1">
        <v>2024050</v>
      </c>
      <c r="L42" t="s">
        <v>231</v>
      </c>
      <c r="M42" s="28">
        <v>0</v>
      </c>
      <c r="N42" t="s">
        <v>249</v>
      </c>
      <c r="O42">
        <v>1252</v>
      </c>
      <c r="P42" s="40">
        <v>45435</v>
      </c>
      <c r="Q42" t="s">
        <v>241</v>
      </c>
      <c r="R42" t="s">
        <v>269</v>
      </c>
    </row>
    <row r="43" spans="1:18" x14ac:dyDescent="0.25">
      <c r="A43" t="s">
        <v>392</v>
      </c>
      <c r="B43" s="28">
        <v>507.96</v>
      </c>
      <c r="C43" s="28">
        <v>0</v>
      </c>
      <c r="D43" s="28">
        <v>0</v>
      </c>
      <c r="E43" s="28">
        <v>0</v>
      </c>
      <c r="F43" s="49">
        <v>2</v>
      </c>
      <c r="G43" t="s">
        <v>425</v>
      </c>
      <c r="H43" s="50">
        <v>45419</v>
      </c>
      <c r="I43" s="1">
        <v>0</v>
      </c>
      <c r="J43" s="50">
        <v>45435</v>
      </c>
      <c r="K43" s="1">
        <v>2024168</v>
      </c>
      <c r="L43" t="s">
        <v>231</v>
      </c>
      <c r="M43" s="28">
        <v>1015.92</v>
      </c>
      <c r="N43" t="s">
        <v>357</v>
      </c>
      <c r="O43" s="1">
        <v>1252</v>
      </c>
      <c r="P43" s="50">
        <v>45435</v>
      </c>
      <c r="Q43" t="s">
        <v>392</v>
      </c>
      <c r="R43" s="1" t="s">
        <v>263</v>
      </c>
    </row>
    <row r="44" spans="1:18" x14ac:dyDescent="0.25">
      <c r="A44" t="s">
        <v>392</v>
      </c>
      <c r="B44" s="28">
        <v>507.96</v>
      </c>
      <c r="C44" s="28">
        <v>0</v>
      </c>
      <c r="D44" s="28">
        <v>0</v>
      </c>
      <c r="E44" s="28">
        <v>0</v>
      </c>
      <c r="F44" s="49">
        <v>1</v>
      </c>
      <c r="G44" t="s">
        <v>425</v>
      </c>
      <c r="H44" s="50">
        <v>45419</v>
      </c>
      <c r="I44" s="1">
        <v>0</v>
      </c>
      <c r="J44" s="50">
        <v>45435</v>
      </c>
      <c r="K44" s="1">
        <v>2024168</v>
      </c>
      <c r="L44" t="s">
        <v>231</v>
      </c>
      <c r="M44" s="28">
        <v>507.96</v>
      </c>
      <c r="N44" t="s">
        <v>76</v>
      </c>
      <c r="O44" s="1">
        <v>1252</v>
      </c>
      <c r="P44" s="50">
        <v>45435</v>
      </c>
      <c r="Q44" t="s">
        <v>392</v>
      </c>
      <c r="R44" s="1" t="s">
        <v>263</v>
      </c>
    </row>
    <row r="45" spans="1:18" x14ac:dyDescent="0.25">
      <c r="A45" t="s">
        <v>393</v>
      </c>
      <c r="B45" s="28">
        <v>8.24</v>
      </c>
      <c r="C45" s="28">
        <v>0</v>
      </c>
      <c r="D45" s="28">
        <v>0</v>
      </c>
      <c r="E45" s="28">
        <v>0</v>
      </c>
      <c r="F45" s="49">
        <v>2</v>
      </c>
      <c r="G45" t="s">
        <v>426</v>
      </c>
      <c r="H45" s="50">
        <v>45419</v>
      </c>
      <c r="I45" s="1">
        <v>0</v>
      </c>
      <c r="J45" s="50">
        <v>45435</v>
      </c>
      <c r="K45" s="1">
        <v>2024121</v>
      </c>
      <c r="L45" t="s">
        <v>231</v>
      </c>
      <c r="M45" s="28">
        <v>16.48</v>
      </c>
      <c r="N45" t="s">
        <v>516</v>
      </c>
      <c r="O45" s="1">
        <v>1252</v>
      </c>
      <c r="P45" s="50">
        <v>45435</v>
      </c>
      <c r="Q45" t="s">
        <v>393</v>
      </c>
      <c r="R45" s="1" t="s">
        <v>517</v>
      </c>
    </row>
    <row r="46" spans="1:18" x14ac:dyDescent="0.25">
      <c r="A46" t="s">
        <v>274</v>
      </c>
      <c r="B46" s="28">
        <v>21.62</v>
      </c>
      <c r="C46" s="28">
        <v>0</v>
      </c>
      <c r="D46" s="28">
        <v>0</v>
      </c>
      <c r="E46" s="28">
        <v>0</v>
      </c>
      <c r="F46" s="49">
        <v>1</v>
      </c>
      <c r="G46" t="s">
        <v>427</v>
      </c>
      <c r="H46" s="50">
        <v>45419</v>
      </c>
      <c r="I46" s="1">
        <v>0</v>
      </c>
      <c r="J46" s="50">
        <v>45435</v>
      </c>
      <c r="K46" s="1">
        <v>2024054</v>
      </c>
      <c r="L46" t="s">
        <v>231</v>
      </c>
      <c r="M46" s="28">
        <v>21.62</v>
      </c>
      <c r="N46" t="s">
        <v>275</v>
      </c>
      <c r="O46" s="1">
        <v>1252</v>
      </c>
      <c r="P46" s="50">
        <v>45435</v>
      </c>
      <c r="Q46" t="s">
        <v>274</v>
      </c>
      <c r="R46" s="1" t="s">
        <v>263</v>
      </c>
    </row>
    <row r="47" spans="1:18" hidden="1" x14ac:dyDescent="0.25">
      <c r="A47" t="s">
        <v>276</v>
      </c>
      <c r="B47" s="28">
        <v>0</v>
      </c>
      <c r="C47" s="28">
        <v>0</v>
      </c>
      <c r="D47" s="28">
        <v>0</v>
      </c>
      <c r="E47" s="28">
        <v>0</v>
      </c>
      <c r="F47" s="49">
        <v>1</v>
      </c>
      <c r="G47" t="s">
        <v>428</v>
      </c>
      <c r="H47" s="50">
        <v>45419</v>
      </c>
      <c r="I47" s="1">
        <v>0</v>
      </c>
      <c r="J47" s="50">
        <v>45435</v>
      </c>
      <c r="K47" s="1">
        <v>2024053</v>
      </c>
      <c r="L47" t="s">
        <v>231</v>
      </c>
      <c r="M47" s="28">
        <v>0</v>
      </c>
      <c r="N47" t="s">
        <v>166</v>
      </c>
      <c r="O47">
        <v>1252</v>
      </c>
      <c r="P47" s="40">
        <v>45435</v>
      </c>
      <c r="Q47" t="s">
        <v>276</v>
      </c>
      <c r="R47" t="s">
        <v>263</v>
      </c>
    </row>
    <row r="48" spans="1:18" hidden="1" x14ac:dyDescent="0.25">
      <c r="A48" t="s">
        <v>277</v>
      </c>
      <c r="B48" s="28">
        <v>0</v>
      </c>
      <c r="C48" s="28">
        <v>0</v>
      </c>
      <c r="D48" s="28">
        <v>0</v>
      </c>
      <c r="E48" s="28">
        <v>0</v>
      </c>
      <c r="F48" s="49">
        <v>1</v>
      </c>
      <c r="G48" t="s">
        <v>428</v>
      </c>
      <c r="H48" s="50">
        <v>45419</v>
      </c>
      <c r="I48" s="1">
        <v>0</v>
      </c>
      <c r="J48" s="50">
        <v>45435</v>
      </c>
      <c r="K48" s="1">
        <v>2024053</v>
      </c>
      <c r="L48" t="s">
        <v>231</v>
      </c>
      <c r="M48" s="28">
        <v>0</v>
      </c>
      <c r="N48" t="s">
        <v>166</v>
      </c>
      <c r="O48">
        <v>1252</v>
      </c>
      <c r="P48" s="40">
        <v>45435</v>
      </c>
      <c r="Q48" t="s">
        <v>277</v>
      </c>
      <c r="R48" t="s">
        <v>263</v>
      </c>
    </row>
    <row r="49" spans="1:18" hidden="1" x14ac:dyDescent="0.25">
      <c r="A49" t="s">
        <v>278</v>
      </c>
      <c r="B49" s="28">
        <v>0</v>
      </c>
      <c r="C49" s="28">
        <v>0</v>
      </c>
      <c r="D49" s="28">
        <v>0</v>
      </c>
      <c r="E49" s="28">
        <v>0</v>
      </c>
      <c r="F49" s="49">
        <v>1</v>
      </c>
      <c r="G49" t="s">
        <v>428</v>
      </c>
      <c r="H49" s="50">
        <v>45419</v>
      </c>
      <c r="I49" s="1">
        <v>0</v>
      </c>
      <c r="J49" s="50">
        <v>45435</v>
      </c>
      <c r="K49" s="1">
        <v>2024053</v>
      </c>
      <c r="L49" t="s">
        <v>231</v>
      </c>
      <c r="M49" s="28">
        <v>0</v>
      </c>
      <c r="N49" t="s">
        <v>258</v>
      </c>
      <c r="O49">
        <v>1252</v>
      </c>
      <c r="P49" s="40">
        <v>45435</v>
      </c>
      <c r="Q49" t="s">
        <v>278</v>
      </c>
      <c r="R49" t="s">
        <v>259</v>
      </c>
    </row>
    <row r="50" spans="1:18" hidden="1" x14ac:dyDescent="0.25">
      <c r="A50" t="s">
        <v>279</v>
      </c>
      <c r="B50" s="28">
        <v>0</v>
      </c>
      <c r="C50" s="28">
        <v>0</v>
      </c>
      <c r="D50" s="28">
        <v>0</v>
      </c>
      <c r="E50" s="28">
        <v>0</v>
      </c>
      <c r="F50" s="49">
        <v>1</v>
      </c>
      <c r="G50" t="s">
        <v>428</v>
      </c>
      <c r="H50" s="50">
        <v>45419</v>
      </c>
      <c r="I50" s="1">
        <v>0</v>
      </c>
      <c r="J50" s="50">
        <v>45435</v>
      </c>
      <c r="K50" s="1">
        <v>2024053</v>
      </c>
      <c r="L50" t="s">
        <v>231</v>
      </c>
      <c r="M50" s="28">
        <v>0</v>
      </c>
      <c r="N50" t="s">
        <v>258</v>
      </c>
      <c r="O50">
        <v>1252</v>
      </c>
      <c r="P50" s="40">
        <v>45435</v>
      </c>
      <c r="Q50" t="s">
        <v>279</v>
      </c>
      <c r="R50" t="s">
        <v>259</v>
      </c>
    </row>
    <row r="51" spans="1:18" hidden="1" x14ac:dyDescent="0.25">
      <c r="A51" t="s">
        <v>280</v>
      </c>
      <c r="B51" s="28">
        <v>0</v>
      </c>
      <c r="C51" s="28">
        <v>0</v>
      </c>
      <c r="D51" s="28">
        <v>0</v>
      </c>
      <c r="E51" s="28">
        <v>0</v>
      </c>
      <c r="F51" s="49">
        <v>1</v>
      </c>
      <c r="G51" t="s">
        <v>428</v>
      </c>
      <c r="H51" s="50">
        <v>45419</v>
      </c>
      <c r="I51" s="1">
        <v>0</v>
      </c>
      <c r="J51" s="50">
        <v>45435</v>
      </c>
      <c r="K51" s="1">
        <v>2024053</v>
      </c>
      <c r="L51" t="s">
        <v>231</v>
      </c>
      <c r="M51" s="28">
        <v>0</v>
      </c>
      <c r="N51" t="s">
        <v>258</v>
      </c>
      <c r="O51">
        <v>1252</v>
      </c>
      <c r="P51" s="40">
        <v>45435</v>
      </c>
      <c r="Q51" t="s">
        <v>280</v>
      </c>
      <c r="R51" t="s">
        <v>259</v>
      </c>
    </row>
    <row r="52" spans="1:18" hidden="1" x14ac:dyDescent="0.25">
      <c r="A52" t="s">
        <v>281</v>
      </c>
      <c r="B52" s="28">
        <v>0</v>
      </c>
      <c r="C52" s="28">
        <v>0</v>
      </c>
      <c r="D52" s="28">
        <v>0</v>
      </c>
      <c r="E52" s="28">
        <v>0</v>
      </c>
      <c r="F52" s="49">
        <v>1</v>
      </c>
      <c r="G52" t="s">
        <v>428</v>
      </c>
      <c r="H52" s="50">
        <v>45419</v>
      </c>
      <c r="I52" s="1">
        <v>0</v>
      </c>
      <c r="J52" s="50">
        <v>45435</v>
      </c>
      <c r="K52" s="1">
        <v>2024053</v>
      </c>
      <c r="L52" t="s">
        <v>231</v>
      </c>
      <c r="M52" s="28">
        <v>0</v>
      </c>
      <c r="N52" t="s">
        <v>258</v>
      </c>
      <c r="O52">
        <v>1252</v>
      </c>
      <c r="P52" s="40">
        <v>45435</v>
      </c>
      <c r="Q52" t="s">
        <v>281</v>
      </c>
      <c r="R52" t="s">
        <v>259</v>
      </c>
    </row>
    <row r="53" spans="1:18" hidden="1" x14ac:dyDescent="0.25">
      <c r="A53" t="s">
        <v>389</v>
      </c>
      <c r="B53" s="28">
        <v>0</v>
      </c>
      <c r="C53" s="28">
        <v>0</v>
      </c>
      <c r="D53" s="28">
        <v>0</v>
      </c>
      <c r="E53" s="28">
        <v>0</v>
      </c>
      <c r="F53" s="49">
        <v>2</v>
      </c>
      <c r="G53" t="s">
        <v>428</v>
      </c>
      <c r="H53" s="50">
        <v>45419</v>
      </c>
      <c r="I53" s="1">
        <v>0</v>
      </c>
      <c r="J53" s="50">
        <v>45435</v>
      </c>
      <c r="K53" s="1">
        <v>2024053</v>
      </c>
      <c r="L53" t="s">
        <v>231</v>
      </c>
      <c r="M53" s="28">
        <v>0</v>
      </c>
      <c r="N53" t="s">
        <v>258</v>
      </c>
      <c r="O53">
        <v>1252</v>
      </c>
      <c r="P53" s="40">
        <v>45435</v>
      </c>
      <c r="Q53" t="s">
        <v>389</v>
      </c>
      <c r="R53" t="s">
        <v>259</v>
      </c>
    </row>
    <row r="54" spans="1:18" hidden="1" x14ac:dyDescent="0.25">
      <c r="A54" t="s">
        <v>282</v>
      </c>
      <c r="B54" s="28">
        <v>0</v>
      </c>
      <c r="C54" s="28">
        <v>0</v>
      </c>
      <c r="D54" s="28">
        <v>0</v>
      </c>
      <c r="E54" s="28">
        <v>0</v>
      </c>
      <c r="F54" s="49">
        <v>1</v>
      </c>
      <c r="G54" t="s">
        <v>428</v>
      </c>
      <c r="H54" s="50">
        <v>45419</v>
      </c>
      <c r="I54" s="1">
        <v>0</v>
      </c>
      <c r="J54" s="50">
        <v>45435</v>
      </c>
      <c r="K54" s="1">
        <v>2024053</v>
      </c>
      <c r="L54" t="s">
        <v>231</v>
      </c>
      <c r="M54" s="28">
        <v>0</v>
      </c>
      <c r="N54" t="s">
        <v>283</v>
      </c>
      <c r="O54">
        <v>1252</v>
      </c>
      <c r="P54" s="40">
        <v>45435</v>
      </c>
      <c r="Q54" t="s">
        <v>282</v>
      </c>
      <c r="R54" t="s">
        <v>259</v>
      </c>
    </row>
    <row r="55" spans="1:18" hidden="1" x14ac:dyDescent="0.25">
      <c r="A55" t="s">
        <v>284</v>
      </c>
      <c r="B55" s="28">
        <v>0</v>
      </c>
      <c r="C55" s="28">
        <v>0</v>
      </c>
      <c r="D55" s="28">
        <v>0</v>
      </c>
      <c r="E55" s="28">
        <v>0</v>
      </c>
      <c r="F55" s="49">
        <v>1</v>
      </c>
      <c r="G55" t="s">
        <v>428</v>
      </c>
      <c r="H55" s="50">
        <v>45419</v>
      </c>
      <c r="I55" s="1">
        <v>0</v>
      </c>
      <c r="J55" s="50">
        <v>45435</v>
      </c>
      <c r="K55" s="1">
        <v>2024053</v>
      </c>
      <c r="L55" t="s">
        <v>231</v>
      </c>
      <c r="M55" s="28">
        <v>0</v>
      </c>
      <c r="N55" t="s">
        <v>283</v>
      </c>
      <c r="O55">
        <v>1252</v>
      </c>
      <c r="P55" s="40">
        <v>45435</v>
      </c>
      <c r="Q55" t="s">
        <v>284</v>
      </c>
      <c r="R55" t="s">
        <v>259</v>
      </c>
    </row>
    <row r="56" spans="1:18" hidden="1" x14ac:dyDescent="0.25">
      <c r="A56" t="s">
        <v>285</v>
      </c>
      <c r="B56" s="28">
        <v>0</v>
      </c>
      <c r="C56" s="28">
        <v>0</v>
      </c>
      <c r="D56" s="28">
        <v>0</v>
      </c>
      <c r="E56" s="28">
        <v>0</v>
      </c>
      <c r="F56" s="49">
        <v>1</v>
      </c>
      <c r="G56" t="s">
        <v>428</v>
      </c>
      <c r="H56" s="50">
        <v>45419</v>
      </c>
      <c r="I56" s="1">
        <v>0</v>
      </c>
      <c r="J56" s="50">
        <v>45435</v>
      </c>
      <c r="K56" s="1">
        <v>2024053</v>
      </c>
      <c r="L56" t="s">
        <v>231</v>
      </c>
      <c r="M56" s="28">
        <v>0</v>
      </c>
      <c r="N56" t="s">
        <v>283</v>
      </c>
      <c r="O56">
        <v>1252</v>
      </c>
      <c r="P56" s="40">
        <v>45435</v>
      </c>
      <c r="Q56" t="s">
        <v>285</v>
      </c>
      <c r="R56" t="s">
        <v>259</v>
      </c>
    </row>
    <row r="57" spans="1:18" hidden="1" x14ac:dyDescent="0.25">
      <c r="A57" t="s">
        <v>286</v>
      </c>
      <c r="B57" s="28">
        <v>0</v>
      </c>
      <c r="C57" s="28">
        <v>0</v>
      </c>
      <c r="D57" s="28">
        <v>0</v>
      </c>
      <c r="E57" s="28">
        <v>0</v>
      </c>
      <c r="F57" s="49">
        <v>1</v>
      </c>
      <c r="G57" t="s">
        <v>428</v>
      </c>
      <c r="H57" s="50">
        <v>45419</v>
      </c>
      <c r="I57" s="1">
        <v>0</v>
      </c>
      <c r="J57" s="50">
        <v>45435</v>
      </c>
      <c r="K57" s="1">
        <v>2024053</v>
      </c>
      <c r="L57" t="s">
        <v>231</v>
      </c>
      <c r="M57" s="28">
        <v>0</v>
      </c>
      <c r="N57" t="s">
        <v>283</v>
      </c>
      <c r="O57">
        <v>1252</v>
      </c>
      <c r="P57" s="40">
        <v>45435</v>
      </c>
      <c r="Q57" t="s">
        <v>286</v>
      </c>
      <c r="R57" t="s">
        <v>259</v>
      </c>
    </row>
    <row r="58" spans="1:18" hidden="1" x14ac:dyDescent="0.25">
      <c r="A58" t="s">
        <v>287</v>
      </c>
      <c r="B58" s="28">
        <v>0</v>
      </c>
      <c r="C58" s="28">
        <v>0</v>
      </c>
      <c r="D58" s="28">
        <v>0</v>
      </c>
      <c r="E58" s="28">
        <v>0</v>
      </c>
      <c r="F58" s="49">
        <v>15</v>
      </c>
      <c r="G58" t="s">
        <v>428</v>
      </c>
      <c r="H58" s="50">
        <v>45419</v>
      </c>
      <c r="I58" s="1">
        <v>0</v>
      </c>
      <c r="J58" s="50">
        <v>45435</v>
      </c>
      <c r="K58" s="1">
        <v>2024053</v>
      </c>
      <c r="L58" t="s">
        <v>231</v>
      </c>
      <c r="M58" s="28">
        <v>0</v>
      </c>
      <c r="N58" t="s">
        <v>288</v>
      </c>
      <c r="O58">
        <v>1252</v>
      </c>
      <c r="P58" s="40">
        <v>45435</v>
      </c>
      <c r="Q58" t="s">
        <v>287</v>
      </c>
      <c r="R58" t="s">
        <v>289</v>
      </c>
    </row>
    <row r="59" spans="1:18" x14ac:dyDescent="0.25">
      <c r="A59" t="s">
        <v>390</v>
      </c>
      <c r="B59" s="28">
        <v>75</v>
      </c>
      <c r="C59" s="28">
        <v>0</v>
      </c>
      <c r="D59" s="28">
        <v>0</v>
      </c>
      <c r="E59" s="28">
        <v>0</v>
      </c>
      <c r="F59" s="49">
        <v>1</v>
      </c>
      <c r="G59" t="s">
        <v>428</v>
      </c>
      <c r="H59" s="50">
        <v>45419</v>
      </c>
      <c r="I59" s="1">
        <v>0</v>
      </c>
      <c r="J59" s="50">
        <v>45435</v>
      </c>
      <c r="K59" s="1">
        <v>2024053</v>
      </c>
      <c r="L59" t="s">
        <v>231</v>
      </c>
      <c r="M59" s="28">
        <v>75</v>
      </c>
      <c r="N59" t="s">
        <v>514</v>
      </c>
      <c r="O59" s="1">
        <v>1252</v>
      </c>
      <c r="P59" s="50">
        <v>45435</v>
      </c>
      <c r="Q59" t="s">
        <v>390</v>
      </c>
      <c r="R59" s="1" t="s">
        <v>515</v>
      </c>
    </row>
    <row r="60" spans="1:18" hidden="1" x14ac:dyDescent="0.25">
      <c r="A60" t="s">
        <v>394</v>
      </c>
      <c r="B60" s="28">
        <v>0</v>
      </c>
      <c r="C60" s="28">
        <v>0</v>
      </c>
      <c r="D60" s="28">
        <v>0</v>
      </c>
      <c r="E60" s="28">
        <v>0</v>
      </c>
      <c r="F60" s="49">
        <v>1</v>
      </c>
      <c r="G60" t="s">
        <v>429</v>
      </c>
      <c r="H60" s="50">
        <v>45419</v>
      </c>
      <c r="I60" s="1">
        <v>0</v>
      </c>
      <c r="J60" s="50">
        <v>45435</v>
      </c>
      <c r="K60" s="1">
        <v>2024112</v>
      </c>
      <c r="L60" t="s">
        <v>231</v>
      </c>
      <c r="M60" s="28">
        <v>0</v>
      </c>
      <c r="N60" t="s">
        <v>166</v>
      </c>
      <c r="O60">
        <v>1252</v>
      </c>
      <c r="P60" s="40">
        <v>45435</v>
      </c>
      <c r="Q60" t="s">
        <v>394</v>
      </c>
      <c r="R60" t="s">
        <v>263</v>
      </c>
    </row>
    <row r="61" spans="1:18" hidden="1" x14ac:dyDescent="0.25">
      <c r="A61" t="s">
        <v>395</v>
      </c>
      <c r="B61" s="28">
        <v>0</v>
      </c>
      <c r="C61" s="28">
        <v>0</v>
      </c>
      <c r="D61" s="28">
        <v>0</v>
      </c>
      <c r="E61" s="28">
        <v>0</v>
      </c>
      <c r="F61" s="49">
        <v>1</v>
      </c>
      <c r="G61" t="s">
        <v>429</v>
      </c>
      <c r="H61" s="50">
        <v>45419</v>
      </c>
      <c r="I61" s="1">
        <v>0</v>
      </c>
      <c r="J61" s="50">
        <v>45435</v>
      </c>
      <c r="K61" s="1">
        <v>2024112</v>
      </c>
      <c r="L61" t="s">
        <v>231</v>
      </c>
      <c r="M61" s="28">
        <v>0</v>
      </c>
      <c r="N61" t="s">
        <v>166</v>
      </c>
      <c r="O61">
        <v>1252</v>
      </c>
      <c r="P61" s="40">
        <v>45435</v>
      </c>
      <c r="Q61" t="s">
        <v>395</v>
      </c>
      <c r="R61" t="s">
        <v>263</v>
      </c>
    </row>
    <row r="62" spans="1:18" hidden="1" x14ac:dyDescent="0.25">
      <c r="A62" t="s">
        <v>396</v>
      </c>
      <c r="B62" s="28">
        <v>0</v>
      </c>
      <c r="C62" s="28">
        <v>0</v>
      </c>
      <c r="D62" s="28">
        <v>0</v>
      </c>
      <c r="E62" s="28">
        <v>0</v>
      </c>
      <c r="F62" s="49">
        <v>1</v>
      </c>
      <c r="G62" t="s">
        <v>429</v>
      </c>
      <c r="H62" s="50">
        <v>45419</v>
      </c>
      <c r="I62" s="1">
        <v>0</v>
      </c>
      <c r="J62" s="50">
        <v>45435</v>
      </c>
      <c r="K62" s="1">
        <v>2024112</v>
      </c>
      <c r="L62" t="s">
        <v>231</v>
      </c>
      <c r="M62" s="28">
        <v>0</v>
      </c>
      <c r="N62" t="s">
        <v>166</v>
      </c>
      <c r="O62">
        <v>1252</v>
      </c>
      <c r="P62" s="40">
        <v>45435</v>
      </c>
      <c r="Q62" t="s">
        <v>396</v>
      </c>
      <c r="R62" t="s">
        <v>263</v>
      </c>
    </row>
    <row r="63" spans="1:18" x14ac:dyDescent="0.25">
      <c r="A63" t="s">
        <v>397</v>
      </c>
      <c r="B63" s="28">
        <v>24.9</v>
      </c>
      <c r="C63" s="28">
        <v>0</v>
      </c>
      <c r="D63" s="28">
        <v>0</v>
      </c>
      <c r="E63" s="28">
        <v>0</v>
      </c>
      <c r="F63" s="49">
        <v>1</v>
      </c>
      <c r="G63" t="s">
        <v>429</v>
      </c>
      <c r="H63" s="50">
        <v>45419</v>
      </c>
      <c r="I63" s="1">
        <v>0</v>
      </c>
      <c r="J63" s="50">
        <v>45435</v>
      </c>
      <c r="K63" s="1">
        <v>2024112</v>
      </c>
      <c r="L63" t="s">
        <v>231</v>
      </c>
      <c r="M63" s="28">
        <v>24.9</v>
      </c>
      <c r="N63" t="s">
        <v>166</v>
      </c>
      <c r="O63" s="1">
        <v>1252</v>
      </c>
      <c r="P63" s="50">
        <v>45435</v>
      </c>
      <c r="Q63" t="s">
        <v>397</v>
      </c>
      <c r="R63" s="1" t="s">
        <v>263</v>
      </c>
    </row>
    <row r="64" spans="1:18" hidden="1" x14ac:dyDescent="0.25">
      <c r="A64" t="s">
        <v>398</v>
      </c>
      <c r="B64" s="28">
        <v>0</v>
      </c>
      <c r="C64" s="28">
        <v>0</v>
      </c>
      <c r="D64" s="28">
        <v>0</v>
      </c>
      <c r="E64" s="28">
        <v>0</v>
      </c>
      <c r="F64" s="49">
        <v>1</v>
      </c>
      <c r="G64" t="s">
        <v>429</v>
      </c>
      <c r="H64" s="50">
        <v>45419</v>
      </c>
      <c r="I64" s="1">
        <v>0</v>
      </c>
      <c r="J64" s="50">
        <v>45435</v>
      </c>
      <c r="K64" s="1">
        <v>2024112</v>
      </c>
      <c r="L64" t="s">
        <v>231</v>
      </c>
      <c r="M64" s="28">
        <v>0</v>
      </c>
      <c r="N64" t="s">
        <v>166</v>
      </c>
      <c r="O64">
        <v>1252</v>
      </c>
      <c r="P64" s="40">
        <v>45435</v>
      </c>
      <c r="Q64" t="s">
        <v>398</v>
      </c>
      <c r="R64" t="s">
        <v>263</v>
      </c>
    </row>
    <row r="65" spans="1:18" hidden="1" x14ac:dyDescent="0.25">
      <c r="A65" t="s">
        <v>234</v>
      </c>
      <c r="B65" s="28">
        <v>0</v>
      </c>
      <c r="C65" s="28">
        <v>0</v>
      </c>
      <c r="D65" s="28">
        <v>0</v>
      </c>
      <c r="E65" s="28">
        <v>0</v>
      </c>
      <c r="F65" s="49">
        <v>1</v>
      </c>
      <c r="G65" t="s">
        <v>430</v>
      </c>
      <c r="H65" s="50">
        <v>45419</v>
      </c>
      <c r="I65" s="1">
        <v>0</v>
      </c>
      <c r="J65" s="50">
        <v>45435</v>
      </c>
      <c r="K65" s="1">
        <v>2024050</v>
      </c>
      <c r="L65" t="s">
        <v>231</v>
      </c>
      <c r="M65" s="28">
        <v>0</v>
      </c>
      <c r="N65" t="s">
        <v>213</v>
      </c>
      <c r="O65">
        <v>1252</v>
      </c>
      <c r="P65" s="40">
        <v>45435</v>
      </c>
      <c r="Q65" t="s">
        <v>234</v>
      </c>
      <c r="R65" t="s">
        <v>263</v>
      </c>
    </row>
    <row r="66" spans="1:18" hidden="1" x14ac:dyDescent="0.25">
      <c r="A66" t="s">
        <v>235</v>
      </c>
      <c r="B66" s="28">
        <v>0</v>
      </c>
      <c r="C66" s="28">
        <v>0</v>
      </c>
      <c r="D66" s="28">
        <v>0</v>
      </c>
      <c r="E66" s="28">
        <v>0</v>
      </c>
      <c r="F66" s="49">
        <v>0.5</v>
      </c>
      <c r="G66" t="s">
        <v>430</v>
      </c>
      <c r="H66" s="50">
        <v>45419</v>
      </c>
      <c r="I66" s="1">
        <v>0</v>
      </c>
      <c r="J66" s="50">
        <v>45435</v>
      </c>
      <c r="K66" s="1">
        <v>2024050</v>
      </c>
      <c r="L66" t="s">
        <v>231</v>
      </c>
      <c r="M66" s="28">
        <v>0</v>
      </c>
      <c r="N66" t="s">
        <v>213</v>
      </c>
      <c r="O66">
        <v>1252</v>
      </c>
      <c r="P66" s="40">
        <v>45435</v>
      </c>
      <c r="Q66" t="s">
        <v>235</v>
      </c>
      <c r="R66" t="s">
        <v>263</v>
      </c>
    </row>
    <row r="67" spans="1:18" hidden="1" x14ac:dyDescent="0.25">
      <c r="A67" t="s">
        <v>235</v>
      </c>
      <c r="B67" s="28">
        <v>0</v>
      </c>
      <c r="C67" s="28">
        <v>0</v>
      </c>
      <c r="D67" s="28">
        <v>0</v>
      </c>
      <c r="E67" s="28">
        <v>0</v>
      </c>
      <c r="F67" s="49">
        <v>0.5</v>
      </c>
      <c r="G67" t="s">
        <v>430</v>
      </c>
      <c r="H67" s="50">
        <v>45419</v>
      </c>
      <c r="I67" s="1">
        <v>0</v>
      </c>
      <c r="J67" s="50">
        <v>45435</v>
      </c>
      <c r="K67" s="1">
        <v>2024050</v>
      </c>
      <c r="L67" t="s">
        <v>231</v>
      </c>
      <c r="M67" s="28">
        <v>0</v>
      </c>
      <c r="N67" t="s">
        <v>214</v>
      </c>
      <c r="O67">
        <v>1252</v>
      </c>
      <c r="P67" s="40">
        <v>45435</v>
      </c>
      <c r="Q67" t="s">
        <v>235</v>
      </c>
      <c r="R67" t="s">
        <v>263</v>
      </c>
    </row>
    <row r="68" spans="1:18" x14ac:dyDescent="0.25">
      <c r="A68" t="s">
        <v>272</v>
      </c>
      <c r="B68" s="28">
        <v>783.94</v>
      </c>
      <c r="C68" s="28">
        <v>0</v>
      </c>
      <c r="D68" s="28">
        <v>0</v>
      </c>
      <c r="E68" s="28">
        <v>0</v>
      </c>
      <c r="F68" s="49">
        <v>1</v>
      </c>
      <c r="G68" t="s">
        <v>430</v>
      </c>
      <c r="H68" s="50">
        <v>45419</v>
      </c>
      <c r="I68" s="1">
        <v>0</v>
      </c>
      <c r="J68" s="50">
        <v>45435</v>
      </c>
      <c r="K68" s="1">
        <v>2024050</v>
      </c>
      <c r="L68" t="s">
        <v>231</v>
      </c>
      <c r="M68" s="28">
        <v>783.94</v>
      </c>
      <c r="N68" t="s">
        <v>273</v>
      </c>
      <c r="O68" s="1">
        <v>1252</v>
      </c>
      <c r="P68" s="50">
        <v>45435</v>
      </c>
      <c r="Q68" t="s">
        <v>272</v>
      </c>
      <c r="R68" s="1" t="s">
        <v>263</v>
      </c>
    </row>
    <row r="69" spans="1:18" hidden="1" x14ac:dyDescent="0.25">
      <c r="A69" t="s">
        <v>234</v>
      </c>
      <c r="B69" s="28">
        <v>0</v>
      </c>
      <c r="C69" s="28">
        <v>0</v>
      </c>
      <c r="D69" s="28">
        <v>0</v>
      </c>
      <c r="E69" s="28">
        <v>0</v>
      </c>
      <c r="F69" s="49">
        <v>1</v>
      </c>
      <c r="G69" t="s">
        <v>430</v>
      </c>
      <c r="H69" s="50">
        <v>45419</v>
      </c>
      <c r="I69" s="1">
        <v>0</v>
      </c>
      <c r="J69" s="50">
        <v>45435</v>
      </c>
      <c r="K69" s="1">
        <v>2024050</v>
      </c>
      <c r="L69" t="s">
        <v>231</v>
      </c>
      <c r="M69" s="28">
        <v>0</v>
      </c>
      <c r="N69" t="s">
        <v>188</v>
      </c>
      <c r="O69">
        <v>1252</v>
      </c>
      <c r="P69" s="40">
        <v>45435</v>
      </c>
      <c r="Q69" t="s">
        <v>234</v>
      </c>
      <c r="R69" t="s">
        <v>263</v>
      </c>
    </row>
    <row r="70" spans="1:18" x14ac:dyDescent="0.25">
      <c r="A70" t="s">
        <v>236</v>
      </c>
      <c r="B70" s="28">
        <v>879.44</v>
      </c>
      <c r="C70" s="28">
        <v>0</v>
      </c>
      <c r="D70" s="28">
        <v>0</v>
      </c>
      <c r="E70" s="28">
        <v>0</v>
      </c>
      <c r="F70" s="49">
        <v>1</v>
      </c>
      <c r="G70" t="s">
        <v>430</v>
      </c>
      <c r="H70" s="50">
        <v>45419</v>
      </c>
      <c r="I70" s="1">
        <v>0</v>
      </c>
      <c r="J70" s="50">
        <v>45435</v>
      </c>
      <c r="K70" s="1">
        <v>2024050</v>
      </c>
      <c r="L70" t="s">
        <v>231</v>
      </c>
      <c r="M70" s="28">
        <v>879.44</v>
      </c>
      <c r="N70" t="s">
        <v>188</v>
      </c>
      <c r="O70" s="1">
        <v>1252</v>
      </c>
      <c r="P70" s="50">
        <v>45435</v>
      </c>
      <c r="Q70" t="s">
        <v>236</v>
      </c>
      <c r="R70" s="1" t="s">
        <v>263</v>
      </c>
    </row>
    <row r="71" spans="1:18" hidden="1" x14ac:dyDescent="0.25">
      <c r="A71" t="s">
        <v>237</v>
      </c>
      <c r="B71" s="28">
        <v>0</v>
      </c>
      <c r="C71" s="28">
        <v>0</v>
      </c>
      <c r="D71" s="28">
        <v>0</v>
      </c>
      <c r="E71" s="28">
        <v>0</v>
      </c>
      <c r="F71" s="49">
        <v>1</v>
      </c>
      <c r="G71" t="s">
        <v>430</v>
      </c>
      <c r="H71" s="50">
        <v>45419</v>
      </c>
      <c r="I71" s="1">
        <v>0</v>
      </c>
      <c r="J71" s="50">
        <v>45435</v>
      </c>
      <c r="K71" s="1">
        <v>2024050</v>
      </c>
      <c r="L71" t="s">
        <v>231</v>
      </c>
      <c r="M71" s="28">
        <v>0</v>
      </c>
      <c r="N71" t="s">
        <v>247</v>
      </c>
      <c r="O71">
        <v>1252</v>
      </c>
      <c r="P71" s="40">
        <v>45435</v>
      </c>
      <c r="Q71" t="s">
        <v>237</v>
      </c>
      <c r="R71" t="s">
        <v>263</v>
      </c>
    </row>
    <row r="72" spans="1:18" hidden="1" x14ac:dyDescent="0.25">
      <c r="A72" t="s">
        <v>238</v>
      </c>
      <c r="B72" s="28">
        <v>0</v>
      </c>
      <c r="C72" s="28">
        <v>0</v>
      </c>
      <c r="D72" s="28">
        <v>0</v>
      </c>
      <c r="E72" s="28">
        <v>0</v>
      </c>
      <c r="F72" s="49">
        <v>1</v>
      </c>
      <c r="G72" t="s">
        <v>430</v>
      </c>
      <c r="H72" s="50">
        <v>45419</v>
      </c>
      <c r="I72" s="1">
        <v>0</v>
      </c>
      <c r="J72" s="50">
        <v>45435</v>
      </c>
      <c r="K72" s="1">
        <v>2024050</v>
      </c>
      <c r="L72" t="s">
        <v>231</v>
      </c>
      <c r="M72" s="28">
        <v>0</v>
      </c>
      <c r="N72" t="s">
        <v>248</v>
      </c>
      <c r="O72">
        <v>1252</v>
      </c>
      <c r="P72" s="40">
        <v>45435</v>
      </c>
      <c r="Q72" t="s">
        <v>238</v>
      </c>
      <c r="R72" t="s">
        <v>263</v>
      </c>
    </row>
    <row r="73" spans="1:18" x14ac:dyDescent="0.25">
      <c r="A73" t="s">
        <v>239</v>
      </c>
      <c r="B73" s="28">
        <v>413.94</v>
      </c>
      <c r="C73" s="28">
        <v>0</v>
      </c>
      <c r="D73" s="28">
        <v>0</v>
      </c>
      <c r="E73" s="28">
        <v>0</v>
      </c>
      <c r="F73" s="49">
        <v>1</v>
      </c>
      <c r="G73" t="s">
        <v>430</v>
      </c>
      <c r="H73" s="50">
        <v>45419</v>
      </c>
      <c r="I73" s="1">
        <v>0</v>
      </c>
      <c r="J73" s="50">
        <v>45435</v>
      </c>
      <c r="K73" s="1">
        <v>2024050</v>
      </c>
      <c r="L73" t="s">
        <v>231</v>
      </c>
      <c r="M73" s="28">
        <v>413.94</v>
      </c>
      <c r="N73" t="s">
        <v>187</v>
      </c>
      <c r="O73" s="1">
        <v>1252</v>
      </c>
      <c r="P73" s="50">
        <v>45435</v>
      </c>
      <c r="Q73" t="s">
        <v>239</v>
      </c>
      <c r="R73" s="1" t="s">
        <v>263</v>
      </c>
    </row>
    <row r="74" spans="1:18" hidden="1" x14ac:dyDescent="0.25">
      <c r="A74" t="s">
        <v>234</v>
      </c>
      <c r="B74">
        <v>0</v>
      </c>
      <c r="C74">
        <v>0</v>
      </c>
      <c r="D74">
        <v>0</v>
      </c>
      <c r="E74">
        <v>0</v>
      </c>
      <c r="F74">
        <v>1</v>
      </c>
      <c r="G74" t="s">
        <v>430</v>
      </c>
      <c r="H74" s="40">
        <v>45419</v>
      </c>
      <c r="I74">
        <v>0</v>
      </c>
      <c r="J74" s="40">
        <v>45435</v>
      </c>
      <c r="K74">
        <v>2024050</v>
      </c>
      <c r="L74" t="s">
        <v>231</v>
      </c>
      <c r="M74">
        <v>0</v>
      </c>
      <c r="N74" t="s">
        <v>187</v>
      </c>
      <c r="O74">
        <v>1252</v>
      </c>
      <c r="P74" s="40">
        <v>45435</v>
      </c>
      <c r="Q74" t="s">
        <v>234</v>
      </c>
      <c r="R74" t="s">
        <v>263</v>
      </c>
    </row>
    <row r="75" spans="1:18" hidden="1" x14ac:dyDescent="0.25">
      <c r="A75" t="s">
        <v>242</v>
      </c>
      <c r="B75" s="28">
        <v>0</v>
      </c>
      <c r="C75" s="28">
        <v>0</v>
      </c>
      <c r="D75" s="28">
        <v>0</v>
      </c>
      <c r="E75" s="28">
        <v>0</v>
      </c>
      <c r="F75" s="49">
        <v>1</v>
      </c>
      <c r="G75" t="s">
        <v>430</v>
      </c>
      <c r="H75" s="50">
        <v>45419</v>
      </c>
      <c r="I75" s="1">
        <v>0</v>
      </c>
      <c r="J75" s="50">
        <v>45435</v>
      </c>
      <c r="K75" s="1">
        <v>2024050</v>
      </c>
      <c r="L75" t="s">
        <v>231</v>
      </c>
      <c r="M75" s="28">
        <v>0</v>
      </c>
      <c r="N75" t="s">
        <v>249</v>
      </c>
      <c r="O75">
        <v>1252</v>
      </c>
      <c r="P75" s="40">
        <v>45435</v>
      </c>
      <c r="Q75" t="s">
        <v>242</v>
      </c>
      <c r="R75" t="s">
        <v>269</v>
      </c>
    </row>
    <row r="76" spans="1:18" hidden="1" x14ac:dyDescent="0.25">
      <c r="A76" t="s">
        <v>240</v>
      </c>
      <c r="B76" s="28">
        <v>0</v>
      </c>
      <c r="C76" s="28">
        <v>0</v>
      </c>
      <c r="D76" s="28">
        <v>0</v>
      </c>
      <c r="E76" s="28">
        <v>0</v>
      </c>
      <c r="F76" s="49">
        <v>3</v>
      </c>
      <c r="G76" t="s">
        <v>430</v>
      </c>
      <c r="H76" s="50">
        <v>45419</v>
      </c>
      <c r="I76" s="1">
        <v>0</v>
      </c>
      <c r="J76" s="50">
        <v>45435</v>
      </c>
      <c r="K76" s="1">
        <v>2024050</v>
      </c>
      <c r="L76" t="s">
        <v>231</v>
      </c>
      <c r="M76" s="28">
        <v>0</v>
      </c>
      <c r="N76" t="s">
        <v>249</v>
      </c>
      <c r="O76">
        <v>1252</v>
      </c>
      <c r="P76" s="40">
        <v>45435</v>
      </c>
      <c r="Q76" t="s">
        <v>240</v>
      </c>
      <c r="R76" t="s">
        <v>269</v>
      </c>
    </row>
    <row r="77" spans="1:18" hidden="1" x14ac:dyDescent="0.25">
      <c r="A77" t="s">
        <v>241</v>
      </c>
      <c r="B77" s="28">
        <v>0</v>
      </c>
      <c r="C77" s="28">
        <v>0</v>
      </c>
      <c r="D77" s="28">
        <v>0</v>
      </c>
      <c r="E77" s="28">
        <v>0</v>
      </c>
      <c r="F77" s="49">
        <v>3</v>
      </c>
      <c r="G77" t="s">
        <v>430</v>
      </c>
      <c r="H77" s="50">
        <v>45419</v>
      </c>
      <c r="I77" s="1">
        <v>0</v>
      </c>
      <c r="J77" s="50">
        <v>45435</v>
      </c>
      <c r="K77" s="1">
        <v>2024050</v>
      </c>
      <c r="L77" t="s">
        <v>231</v>
      </c>
      <c r="M77" s="28">
        <v>0</v>
      </c>
      <c r="N77" t="s">
        <v>249</v>
      </c>
      <c r="O77">
        <v>1252</v>
      </c>
      <c r="P77" s="40">
        <v>45435</v>
      </c>
      <c r="Q77" t="s">
        <v>241</v>
      </c>
      <c r="R77" t="s">
        <v>269</v>
      </c>
    </row>
    <row r="78" spans="1:18" x14ac:dyDescent="0.25">
      <c r="A78" t="s">
        <v>266</v>
      </c>
      <c r="B78" s="28">
        <v>1226.2</v>
      </c>
      <c r="C78" s="28">
        <v>0</v>
      </c>
      <c r="D78" s="28">
        <v>0</v>
      </c>
      <c r="E78" s="28">
        <v>0</v>
      </c>
      <c r="F78" s="49">
        <v>1</v>
      </c>
      <c r="G78" t="s">
        <v>431</v>
      </c>
      <c r="H78" s="50">
        <v>45419</v>
      </c>
      <c r="I78" s="1">
        <v>9200</v>
      </c>
      <c r="J78" s="50">
        <v>45420</v>
      </c>
      <c r="K78" s="1">
        <v>2024007</v>
      </c>
      <c r="L78" t="s">
        <v>518</v>
      </c>
      <c r="M78" s="28">
        <v>1226.2</v>
      </c>
      <c r="N78" t="s">
        <v>268</v>
      </c>
      <c r="O78" s="1">
        <v>1237</v>
      </c>
      <c r="P78" s="50">
        <v>45420</v>
      </c>
      <c r="Q78" t="s">
        <v>266</v>
      </c>
      <c r="R78" s="1" t="s">
        <v>263</v>
      </c>
    </row>
    <row r="79" spans="1:18" x14ac:dyDescent="0.25">
      <c r="A79" t="s">
        <v>266</v>
      </c>
      <c r="B79" s="28">
        <v>896.3</v>
      </c>
      <c r="C79" s="28">
        <v>0</v>
      </c>
      <c r="D79" s="28">
        <v>0</v>
      </c>
      <c r="E79" s="28">
        <v>0</v>
      </c>
      <c r="F79" s="49">
        <v>1</v>
      </c>
      <c r="G79" t="s">
        <v>432</v>
      </c>
      <c r="H79" s="50">
        <v>45419</v>
      </c>
      <c r="I79" s="1">
        <v>9200</v>
      </c>
      <c r="J79" s="50">
        <v>45420</v>
      </c>
      <c r="K79" s="1">
        <v>2024007</v>
      </c>
      <c r="L79" t="s">
        <v>518</v>
      </c>
      <c r="M79" s="28">
        <v>896.3</v>
      </c>
      <c r="N79" t="s">
        <v>268</v>
      </c>
      <c r="O79" s="1">
        <v>1237</v>
      </c>
      <c r="P79" s="50">
        <v>45420</v>
      </c>
      <c r="Q79" t="s">
        <v>266</v>
      </c>
      <c r="R79" s="1" t="s">
        <v>263</v>
      </c>
    </row>
    <row r="80" spans="1:18" x14ac:dyDescent="0.25">
      <c r="A80" t="s">
        <v>266</v>
      </c>
      <c r="B80" s="28">
        <v>695.87</v>
      </c>
      <c r="C80" s="28">
        <v>0</v>
      </c>
      <c r="D80" s="28">
        <v>0</v>
      </c>
      <c r="E80" s="28">
        <v>0</v>
      </c>
      <c r="F80" s="49">
        <v>1</v>
      </c>
      <c r="G80" t="s">
        <v>433</v>
      </c>
      <c r="H80" s="50">
        <v>45433</v>
      </c>
      <c r="I80" s="1">
        <v>9204</v>
      </c>
      <c r="J80" s="50">
        <v>45434</v>
      </c>
      <c r="K80" s="1">
        <v>2024007</v>
      </c>
      <c r="L80" t="s">
        <v>518</v>
      </c>
      <c r="M80" s="28">
        <v>695.87</v>
      </c>
      <c r="N80" t="s">
        <v>268</v>
      </c>
      <c r="O80" s="1">
        <v>1250</v>
      </c>
      <c r="P80" s="50">
        <v>45434</v>
      </c>
      <c r="Q80" t="s">
        <v>266</v>
      </c>
      <c r="R80" s="1" t="s">
        <v>263</v>
      </c>
    </row>
    <row r="81" spans="1:18" hidden="1" x14ac:dyDescent="0.25">
      <c r="A81" t="s">
        <v>211</v>
      </c>
      <c r="B81" s="28">
        <v>0</v>
      </c>
      <c r="C81" s="28">
        <v>0</v>
      </c>
      <c r="D81" s="28">
        <v>0</v>
      </c>
      <c r="E81" s="28">
        <v>0</v>
      </c>
      <c r="F81" s="49">
        <v>3</v>
      </c>
      <c r="G81" t="s">
        <v>434</v>
      </c>
      <c r="H81" s="50">
        <v>45434</v>
      </c>
      <c r="I81" s="1">
        <v>0</v>
      </c>
      <c r="J81" s="50">
        <v>45435</v>
      </c>
      <c r="K81" s="1">
        <v>2024151</v>
      </c>
      <c r="L81" t="s">
        <v>292</v>
      </c>
      <c r="M81" s="28">
        <v>0</v>
      </c>
      <c r="N81" t="s">
        <v>215</v>
      </c>
      <c r="O81">
        <v>1251</v>
      </c>
      <c r="P81" s="40">
        <v>45435</v>
      </c>
      <c r="Q81" t="s">
        <v>211</v>
      </c>
      <c r="R81" t="s">
        <v>263</v>
      </c>
    </row>
    <row r="82" spans="1:18" hidden="1" x14ac:dyDescent="0.25">
      <c r="A82" t="s">
        <v>210</v>
      </c>
      <c r="B82" s="28">
        <v>0</v>
      </c>
      <c r="C82" s="28">
        <v>0</v>
      </c>
      <c r="D82" s="28">
        <v>0</v>
      </c>
      <c r="E82" s="28">
        <v>0</v>
      </c>
      <c r="F82" s="49">
        <v>1</v>
      </c>
      <c r="G82" t="s">
        <v>434</v>
      </c>
      <c r="H82" s="50">
        <v>45434</v>
      </c>
      <c r="I82" s="1">
        <v>0</v>
      </c>
      <c r="J82" s="50">
        <v>45435</v>
      </c>
      <c r="K82" s="1">
        <v>2024151</v>
      </c>
      <c r="L82" t="s">
        <v>292</v>
      </c>
      <c r="M82" s="28">
        <v>0</v>
      </c>
      <c r="N82" t="s">
        <v>215</v>
      </c>
      <c r="O82">
        <v>1251</v>
      </c>
      <c r="P82" s="40">
        <v>45435</v>
      </c>
      <c r="Q82" t="s">
        <v>210</v>
      </c>
      <c r="R82" t="s">
        <v>263</v>
      </c>
    </row>
    <row r="83" spans="1:18" hidden="1" x14ac:dyDescent="0.25">
      <c r="A83" t="s">
        <v>290</v>
      </c>
      <c r="B83" s="28">
        <v>0</v>
      </c>
      <c r="C83" s="28">
        <v>0</v>
      </c>
      <c r="D83" s="28">
        <v>0</v>
      </c>
      <c r="E83" s="28">
        <v>0</v>
      </c>
      <c r="F83" s="49">
        <v>444</v>
      </c>
      <c r="G83" t="s">
        <v>434</v>
      </c>
      <c r="H83" s="50">
        <v>45434</v>
      </c>
      <c r="I83" s="1">
        <v>0</v>
      </c>
      <c r="J83" s="50">
        <v>45435</v>
      </c>
      <c r="K83" s="1">
        <v>2024151</v>
      </c>
      <c r="L83" t="s">
        <v>292</v>
      </c>
      <c r="M83" s="28">
        <v>0</v>
      </c>
      <c r="N83" t="s">
        <v>215</v>
      </c>
      <c r="O83">
        <v>1251</v>
      </c>
      <c r="P83" s="40">
        <v>45435</v>
      </c>
      <c r="Q83" t="s">
        <v>290</v>
      </c>
      <c r="R83" t="s">
        <v>263</v>
      </c>
    </row>
    <row r="84" spans="1:18" hidden="1" x14ac:dyDescent="0.25">
      <c r="A84" t="s">
        <v>293</v>
      </c>
      <c r="B84" s="28">
        <v>0</v>
      </c>
      <c r="C84" s="28">
        <v>0</v>
      </c>
      <c r="D84" s="28">
        <v>0</v>
      </c>
      <c r="E84" s="28">
        <v>0</v>
      </c>
      <c r="F84" s="49">
        <v>3</v>
      </c>
      <c r="G84" t="s">
        <v>434</v>
      </c>
      <c r="H84" s="50">
        <v>45434</v>
      </c>
      <c r="I84" s="1">
        <v>0</v>
      </c>
      <c r="J84" s="50">
        <v>45435</v>
      </c>
      <c r="K84" s="1">
        <v>2024151</v>
      </c>
      <c r="L84" t="s">
        <v>292</v>
      </c>
      <c r="M84" s="28">
        <v>0</v>
      </c>
      <c r="N84" t="s">
        <v>215</v>
      </c>
      <c r="O84">
        <v>1251</v>
      </c>
      <c r="P84" s="40">
        <v>45435</v>
      </c>
      <c r="Q84" t="s">
        <v>293</v>
      </c>
      <c r="R84" t="s">
        <v>263</v>
      </c>
    </row>
    <row r="85" spans="1:18" x14ac:dyDescent="0.25">
      <c r="A85" t="s">
        <v>399</v>
      </c>
      <c r="B85" s="28">
        <v>56.07</v>
      </c>
      <c r="C85" s="28">
        <v>0</v>
      </c>
      <c r="D85" s="28">
        <v>0</v>
      </c>
      <c r="E85" s="28">
        <v>0</v>
      </c>
      <c r="F85" s="49">
        <v>1</v>
      </c>
      <c r="G85" t="s">
        <v>434</v>
      </c>
      <c r="H85" s="50">
        <v>45434</v>
      </c>
      <c r="I85" s="1">
        <v>0</v>
      </c>
      <c r="J85" s="50">
        <v>45435</v>
      </c>
      <c r="K85" s="1">
        <v>2024151</v>
      </c>
      <c r="L85" t="s">
        <v>292</v>
      </c>
      <c r="M85" s="28">
        <v>56.07</v>
      </c>
      <c r="N85" t="s">
        <v>215</v>
      </c>
      <c r="O85" s="1">
        <v>1251</v>
      </c>
      <c r="P85" s="50">
        <v>45435</v>
      </c>
      <c r="Q85" t="s">
        <v>399</v>
      </c>
      <c r="R85" s="1" t="s">
        <v>263</v>
      </c>
    </row>
    <row r="86" spans="1:18" hidden="1" x14ac:dyDescent="0.25">
      <c r="A86" t="s">
        <v>400</v>
      </c>
      <c r="B86" s="28">
        <v>0</v>
      </c>
      <c r="C86" s="28">
        <v>0</v>
      </c>
      <c r="D86" s="28">
        <v>0</v>
      </c>
      <c r="E86" s="28">
        <v>0</v>
      </c>
      <c r="F86" s="49">
        <v>2</v>
      </c>
      <c r="G86" t="s">
        <v>434</v>
      </c>
      <c r="H86" s="50">
        <v>45434</v>
      </c>
      <c r="I86" s="1">
        <v>0</v>
      </c>
      <c r="J86" s="50">
        <v>45435</v>
      </c>
      <c r="K86" s="1">
        <v>2024151</v>
      </c>
      <c r="L86" t="s">
        <v>292</v>
      </c>
      <c r="M86" s="28">
        <v>0</v>
      </c>
      <c r="N86" t="s">
        <v>215</v>
      </c>
      <c r="O86">
        <v>1251</v>
      </c>
      <c r="P86" s="40">
        <v>45435</v>
      </c>
      <c r="Q86" t="s">
        <v>400</v>
      </c>
      <c r="R86" t="s">
        <v>263</v>
      </c>
    </row>
    <row r="87" spans="1:18" x14ac:dyDescent="0.25">
      <c r="A87" t="s">
        <v>300</v>
      </c>
      <c r="B87" s="28">
        <v>6398.42</v>
      </c>
      <c r="C87" s="28">
        <v>0</v>
      </c>
      <c r="D87" s="28">
        <v>0</v>
      </c>
      <c r="E87" s="28">
        <v>0</v>
      </c>
      <c r="F87" s="49">
        <v>1</v>
      </c>
      <c r="G87" t="s">
        <v>435</v>
      </c>
      <c r="H87" s="50">
        <v>45427</v>
      </c>
      <c r="I87" s="1">
        <v>0</v>
      </c>
      <c r="J87" s="50">
        <v>45427</v>
      </c>
      <c r="K87" s="1"/>
      <c r="L87" t="s">
        <v>66</v>
      </c>
      <c r="M87" s="28">
        <v>6398.42</v>
      </c>
      <c r="N87" t="s">
        <v>67</v>
      </c>
      <c r="O87" s="1">
        <v>1249</v>
      </c>
      <c r="P87" s="50">
        <v>45427</v>
      </c>
      <c r="R87" s="1" t="s">
        <v>263</v>
      </c>
    </row>
    <row r="88" spans="1:18" x14ac:dyDescent="0.25">
      <c r="A88" t="s">
        <v>300</v>
      </c>
      <c r="B88" s="28">
        <v>344.14</v>
      </c>
      <c r="C88" s="28">
        <v>0</v>
      </c>
      <c r="D88" s="28">
        <v>0</v>
      </c>
      <c r="E88" s="28">
        <v>0</v>
      </c>
      <c r="F88" s="49">
        <v>1</v>
      </c>
      <c r="G88" t="s">
        <v>435</v>
      </c>
      <c r="H88" s="50">
        <v>45427</v>
      </c>
      <c r="I88" s="1">
        <v>0</v>
      </c>
      <c r="J88" s="50">
        <v>45427</v>
      </c>
      <c r="K88" s="1"/>
      <c r="L88" t="s">
        <v>66</v>
      </c>
      <c r="M88" s="28">
        <v>344.14</v>
      </c>
      <c r="N88" t="s">
        <v>68</v>
      </c>
      <c r="O88" s="1">
        <v>1249</v>
      </c>
      <c r="P88" s="50">
        <v>45427</v>
      </c>
      <c r="R88" s="1" t="s">
        <v>295</v>
      </c>
    </row>
    <row r="89" spans="1:18" x14ac:dyDescent="0.25">
      <c r="A89" t="s">
        <v>297</v>
      </c>
      <c r="B89" s="28">
        <v>202.62</v>
      </c>
      <c r="C89" s="28">
        <v>0</v>
      </c>
      <c r="D89" s="28">
        <v>0</v>
      </c>
      <c r="E89" s="28">
        <v>0</v>
      </c>
      <c r="F89" s="49">
        <v>1</v>
      </c>
      <c r="G89" t="s">
        <v>435</v>
      </c>
      <c r="H89" s="50">
        <v>45427</v>
      </c>
      <c r="I89" s="1">
        <v>0</v>
      </c>
      <c r="J89" s="50">
        <v>45427</v>
      </c>
      <c r="K89" s="1"/>
      <c r="L89" t="s">
        <v>66</v>
      </c>
      <c r="M89" s="28">
        <v>202.62</v>
      </c>
      <c r="N89" t="s">
        <v>69</v>
      </c>
      <c r="O89" s="1">
        <v>1249</v>
      </c>
      <c r="P89" s="50">
        <v>45427</v>
      </c>
      <c r="R89" s="1" t="s">
        <v>260</v>
      </c>
    </row>
    <row r="90" spans="1:18" x14ac:dyDescent="0.25">
      <c r="A90" t="s">
        <v>297</v>
      </c>
      <c r="B90" s="28">
        <v>319.95999999999998</v>
      </c>
      <c r="C90" s="28">
        <v>0</v>
      </c>
      <c r="D90" s="28">
        <v>0</v>
      </c>
      <c r="E90" s="28">
        <v>0</v>
      </c>
      <c r="F90" s="49">
        <v>1</v>
      </c>
      <c r="G90" t="s">
        <v>435</v>
      </c>
      <c r="H90" s="50">
        <v>45427</v>
      </c>
      <c r="I90" s="1">
        <v>0</v>
      </c>
      <c r="J90" s="50">
        <v>45427</v>
      </c>
      <c r="K90" s="1"/>
      <c r="L90" t="s">
        <v>66</v>
      </c>
      <c r="M90" s="28">
        <v>319.95999999999998</v>
      </c>
      <c r="N90" t="s">
        <v>301</v>
      </c>
      <c r="O90" s="1">
        <v>1249</v>
      </c>
      <c r="P90" s="50">
        <v>45427</v>
      </c>
      <c r="R90" s="1" t="s">
        <v>269</v>
      </c>
    </row>
    <row r="91" spans="1:18" x14ac:dyDescent="0.25">
      <c r="A91" t="s">
        <v>296</v>
      </c>
      <c r="B91" s="28">
        <v>489.17</v>
      </c>
      <c r="C91" s="28">
        <v>0</v>
      </c>
      <c r="D91" s="28">
        <v>0</v>
      </c>
      <c r="E91" s="28">
        <v>0</v>
      </c>
      <c r="F91" s="49">
        <v>1</v>
      </c>
      <c r="G91" t="s">
        <v>436</v>
      </c>
      <c r="H91" s="50">
        <v>45427</v>
      </c>
      <c r="I91" s="1">
        <v>0</v>
      </c>
      <c r="J91" s="50">
        <v>45427</v>
      </c>
      <c r="K91" s="1"/>
      <c r="L91" t="s">
        <v>66</v>
      </c>
      <c r="M91" s="28">
        <v>489.17</v>
      </c>
      <c r="N91" t="s">
        <v>184</v>
      </c>
      <c r="O91" s="1">
        <v>1248</v>
      </c>
      <c r="P91" s="50">
        <v>45427</v>
      </c>
      <c r="R91" s="1" t="s">
        <v>298</v>
      </c>
    </row>
    <row r="92" spans="1:18" x14ac:dyDescent="0.25">
      <c r="A92" t="s">
        <v>296</v>
      </c>
      <c r="B92" s="28">
        <v>1869.21</v>
      </c>
      <c r="C92" s="28">
        <v>0</v>
      </c>
      <c r="D92" s="28">
        <v>0</v>
      </c>
      <c r="E92" s="28">
        <v>0</v>
      </c>
      <c r="F92" s="49">
        <v>1</v>
      </c>
      <c r="G92" t="s">
        <v>437</v>
      </c>
      <c r="H92" s="50">
        <v>45427</v>
      </c>
      <c r="I92" s="1">
        <v>0</v>
      </c>
      <c r="J92" s="50">
        <v>45427</v>
      </c>
      <c r="K92" s="1"/>
      <c r="L92" t="s">
        <v>66</v>
      </c>
      <c r="M92" s="28">
        <v>1869.21</v>
      </c>
      <c r="N92" t="s">
        <v>184</v>
      </c>
      <c r="O92" s="1">
        <v>1248</v>
      </c>
      <c r="P92" s="50">
        <v>45427</v>
      </c>
      <c r="R92" s="1" t="s">
        <v>298</v>
      </c>
    </row>
    <row r="93" spans="1:18" x14ac:dyDescent="0.25">
      <c r="A93" t="s">
        <v>264</v>
      </c>
      <c r="B93" s="28">
        <v>4130.08</v>
      </c>
      <c r="C93" s="28">
        <v>0</v>
      </c>
      <c r="D93" s="28">
        <v>0</v>
      </c>
      <c r="E93" s="28">
        <v>0</v>
      </c>
      <c r="F93" s="49">
        <v>1</v>
      </c>
      <c r="G93" t="s">
        <v>438</v>
      </c>
      <c r="H93" s="50">
        <v>45442</v>
      </c>
      <c r="I93" s="1">
        <v>0</v>
      </c>
      <c r="J93" s="50">
        <v>45442</v>
      </c>
      <c r="K93" s="1"/>
      <c r="L93" t="s">
        <v>66</v>
      </c>
      <c r="M93" s="28">
        <v>4130.08</v>
      </c>
      <c r="N93" t="s">
        <v>61</v>
      </c>
      <c r="O93" s="1">
        <v>1255</v>
      </c>
      <c r="P93" s="50">
        <v>45442</v>
      </c>
      <c r="R93" s="1" t="s">
        <v>263</v>
      </c>
    </row>
    <row r="94" spans="1:18" x14ac:dyDescent="0.25">
      <c r="A94" t="s">
        <v>294</v>
      </c>
      <c r="B94" s="28">
        <v>214.12</v>
      </c>
      <c r="C94" s="28">
        <v>0</v>
      </c>
      <c r="D94" s="28">
        <v>0</v>
      </c>
      <c r="E94" s="28">
        <v>0</v>
      </c>
      <c r="F94" s="49">
        <v>1</v>
      </c>
      <c r="G94" t="s">
        <v>438</v>
      </c>
      <c r="H94" s="50">
        <v>45442</v>
      </c>
      <c r="I94" s="1">
        <v>0</v>
      </c>
      <c r="J94" s="50">
        <v>45442</v>
      </c>
      <c r="K94" s="1"/>
      <c r="L94" t="s">
        <v>66</v>
      </c>
      <c r="M94" s="28">
        <v>214.12</v>
      </c>
      <c r="N94" t="s">
        <v>70</v>
      </c>
      <c r="O94" s="1">
        <v>1255</v>
      </c>
      <c r="P94" s="50">
        <v>45442</v>
      </c>
      <c r="R94" s="1" t="s">
        <v>295</v>
      </c>
    </row>
    <row r="95" spans="1:18" x14ac:dyDescent="0.25">
      <c r="A95" t="s">
        <v>265</v>
      </c>
      <c r="B95" s="28">
        <v>54.66</v>
      </c>
      <c r="C95" s="28">
        <v>0</v>
      </c>
      <c r="D95" s="28">
        <v>0</v>
      </c>
      <c r="E95" s="28">
        <v>0</v>
      </c>
      <c r="F95" s="49">
        <v>1</v>
      </c>
      <c r="G95" t="s">
        <v>438</v>
      </c>
      <c r="H95" s="50">
        <v>45442</v>
      </c>
      <c r="I95" s="1">
        <v>0</v>
      </c>
      <c r="J95" s="50">
        <v>45442</v>
      </c>
      <c r="K95" s="1"/>
      <c r="L95" t="s">
        <v>66</v>
      </c>
      <c r="M95" s="28">
        <v>54.66</v>
      </c>
      <c r="N95" t="s">
        <v>62</v>
      </c>
      <c r="O95" s="1">
        <v>1255</v>
      </c>
      <c r="P95" s="50">
        <v>45442</v>
      </c>
      <c r="R95" s="1" t="s">
        <v>260</v>
      </c>
    </row>
    <row r="96" spans="1:18" x14ac:dyDescent="0.25">
      <c r="A96" t="s">
        <v>297</v>
      </c>
      <c r="B96" s="28">
        <v>90.64</v>
      </c>
      <c r="C96" s="28">
        <v>0</v>
      </c>
      <c r="D96" s="28">
        <v>0</v>
      </c>
      <c r="E96" s="28">
        <v>0</v>
      </c>
      <c r="F96" s="49">
        <v>1</v>
      </c>
      <c r="G96" t="s">
        <v>439</v>
      </c>
      <c r="H96" s="50">
        <v>45442</v>
      </c>
      <c r="I96" s="1">
        <v>0</v>
      </c>
      <c r="J96" s="50">
        <v>45442</v>
      </c>
      <c r="K96" s="1"/>
      <c r="L96" t="s">
        <v>66</v>
      </c>
      <c r="M96" s="28">
        <v>90.64</v>
      </c>
      <c r="N96" t="s">
        <v>185</v>
      </c>
      <c r="O96" s="1">
        <v>1255</v>
      </c>
      <c r="P96" s="50">
        <v>45442</v>
      </c>
      <c r="R96" s="1" t="s">
        <v>298</v>
      </c>
    </row>
    <row r="97" spans="1:18" x14ac:dyDescent="0.25">
      <c r="A97" t="s">
        <v>296</v>
      </c>
      <c r="B97" s="28">
        <v>10.83</v>
      </c>
      <c r="C97" s="28">
        <v>0</v>
      </c>
      <c r="D97" s="28">
        <v>0</v>
      </c>
      <c r="E97" s="28">
        <v>0</v>
      </c>
      <c r="F97" s="49">
        <v>1</v>
      </c>
      <c r="G97" t="s">
        <v>440</v>
      </c>
      <c r="H97" s="50">
        <v>45427</v>
      </c>
      <c r="I97" s="1">
        <v>0</v>
      </c>
      <c r="J97" s="50">
        <v>45427</v>
      </c>
      <c r="K97" s="1"/>
      <c r="L97" t="s">
        <v>66</v>
      </c>
      <c r="M97" s="28">
        <v>10.83</v>
      </c>
      <c r="N97" t="s">
        <v>63</v>
      </c>
      <c r="O97" s="1">
        <v>1248</v>
      </c>
      <c r="P97" s="50">
        <v>45427</v>
      </c>
      <c r="R97" s="1" t="s">
        <v>263</v>
      </c>
    </row>
    <row r="98" spans="1:18" x14ac:dyDescent="0.25">
      <c r="A98" t="s">
        <v>265</v>
      </c>
      <c r="B98" s="28">
        <v>36.76</v>
      </c>
      <c r="C98" s="28">
        <v>0</v>
      </c>
      <c r="D98" s="28">
        <v>0</v>
      </c>
      <c r="E98" s="28">
        <v>0</v>
      </c>
      <c r="F98" s="49">
        <v>1</v>
      </c>
      <c r="G98" t="s">
        <v>441</v>
      </c>
      <c r="H98" s="50">
        <v>45427</v>
      </c>
      <c r="I98" s="1">
        <v>0</v>
      </c>
      <c r="J98" s="50">
        <v>45427</v>
      </c>
      <c r="K98" s="1"/>
      <c r="L98" t="s">
        <v>66</v>
      </c>
      <c r="M98" s="28">
        <v>36.76</v>
      </c>
      <c r="N98" t="s">
        <v>183</v>
      </c>
      <c r="O98" s="1">
        <v>1249</v>
      </c>
      <c r="P98" s="50">
        <v>45427</v>
      </c>
      <c r="R98" s="1" t="s">
        <v>298</v>
      </c>
    </row>
    <row r="99" spans="1:18" x14ac:dyDescent="0.25">
      <c r="A99" t="s">
        <v>265</v>
      </c>
      <c r="B99" s="28">
        <v>36.76</v>
      </c>
      <c r="C99" s="28">
        <v>0</v>
      </c>
      <c r="D99" s="28">
        <v>0</v>
      </c>
      <c r="E99" s="28">
        <v>0</v>
      </c>
      <c r="F99" s="49">
        <v>1</v>
      </c>
      <c r="G99" t="s">
        <v>442</v>
      </c>
      <c r="H99" s="50">
        <v>45442</v>
      </c>
      <c r="I99" s="1">
        <v>0</v>
      </c>
      <c r="J99" s="50">
        <v>45442</v>
      </c>
      <c r="K99" s="1"/>
      <c r="L99" t="s">
        <v>66</v>
      </c>
      <c r="M99" s="28">
        <v>36.76</v>
      </c>
      <c r="N99" t="s">
        <v>183</v>
      </c>
      <c r="O99" s="1">
        <v>1255</v>
      </c>
      <c r="P99" s="50">
        <v>45442</v>
      </c>
      <c r="R99" s="1" t="s">
        <v>298</v>
      </c>
    </row>
    <row r="100" spans="1:18" x14ac:dyDescent="0.25">
      <c r="A100" t="s">
        <v>296</v>
      </c>
      <c r="B100" s="28">
        <v>32063.03</v>
      </c>
      <c r="C100" s="28">
        <v>0</v>
      </c>
      <c r="D100" s="28">
        <v>0</v>
      </c>
      <c r="E100" s="28">
        <v>0</v>
      </c>
      <c r="F100" s="49">
        <v>1</v>
      </c>
      <c r="G100" t="s">
        <v>443</v>
      </c>
      <c r="H100" s="50">
        <v>45427</v>
      </c>
      <c r="I100" s="1">
        <v>0</v>
      </c>
      <c r="J100" s="50">
        <v>45427</v>
      </c>
      <c r="K100" s="1"/>
      <c r="L100" t="s">
        <v>66</v>
      </c>
      <c r="M100" s="28">
        <v>32063.03</v>
      </c>
      <c r="N100" t="s">
        <v>63</v>
      </c>
      <c r="O100" s="1">
        <v>1248</v>
      </c>
      <c r="P100" s="50">
        <v>45427</v>
      </c>
      <c r="R100" s="1" t="s">
        <v>263</v>
      </c>
    </row>
    <row r="101" spans="1:18" x14ac:dyDescent="0.25">
      <c r="A101" t="s">
        <v>296</v>
      </c>
      <c r="B101" s="28">
        <v>1555.43</v>
      </c>
      <c r="C101" s="28">
        <v>0</v>
      </c>
      <c r="D101" s="28">
        <v>0</v>
      </c>
      <c r="E101" s="28">
        <v>0</v>
      </c>
      <c r="F101" s="49">
        <v>1</v>
      </c>
      <c r="G101" t="s">
        <v>443</v>
      </c>
      <c r="H101" s="50">
        <v>45427</v>
      </c>
      <c r="I101" s="1">
        <v>0</v>
      </c>
      <c r="J101" s="50">
        <v>45427</v>
      </c>
      <c r="K101" s="1"/>
      <c r="L101" t="s">
        <v>66</v>
      </c>
      <c r="M101" s="28">
        <v>1555.43</v>
      </c>
      <c r="N101" t="s">
        <v>64</v>
      </c>
      <c r="O101" s="1">
        <v>1248</v>
      </c>
      <c r="P101" s="50">
        <v>45427</v>
      </c>
      <c r="R101" s="1" t="s">
        <v>295</v>
      </c>
    </row>
    <row r="102" spans="1:18" x14ac:dyDescent="0.25">
      <c r="A102" t="s">
        <v>296</v>
      </c>
      <c r="B102" s="28">
        <v>1175.7</v>
      </c>
      <c r="C102" s="28">
        <v>0</v>
      </c>
      <c r="D102" s="28">
        <v>0</v>
      </c>
      <c r="E102" s="28">
        <v>0</v>
      </c>
      <c r="F102" s="49">
        <v>1</v>
      </c>
      <c r="G102" t="s">
        <v>443</v>
      </c>
      <c r="H102" s="50">
        <v>45427</v>
      </c>
      <c r="I102" s="1">
        <v>0</v>
      </c>
      <c r="J102" s="50">
        <v>45427</v>
      </c>
      <c r="K102" s="1"/>
      <c r="L102" t="s">
        <v>66</v>
      </c>
      <c r="M102" s="28">
        <v>1175.7</v>
      </c>
      <c r="N102" t="s">
        <v>65</v>
      </c>
      <c r="O102" s="1">
        <v>1248</v>
      </c>
      <c r="P102" s="50">
        <v>45427</v>
      </c>
      <c r="R102" s="1" t="s">
        <v>260</v>
      </c>
    </row>
    <row r="103" spans="1:18" x14ac:dyDescent="0.25">
      <c r="A103" t="s">
        <v>296</v>
      </c>
      <c r="B103" s="28">
        <v>1521.2</v>
      </c>
      <c r="C103" s="28">
        <v>0</v>
      </c>
      <c r="D103" s="28">
        <v>0</v>
      </c>
      <c r="E103" s="28">
        <v>0</v>
      </c>
      <c r="F103" s="49">
        <v>1</v>
      </c>
      <c r="G103" t="s">
        <v>443</v>
      </c>
      <c r="H103" s="50">
        <v>45427</v>
      </c>
      <c r="I103" s="1">
        <v>0</v>
      </c>
      <c r="J103" s="50">
        <v>45427</v>
      </c>
      <c r="K103" s="1"/>
      <c r="L103" t="s">
        <v>66</v>
      </c>
      <c r="M103" s="28">
        <v>1521.2</v>
      </c>
      <c r="N103" t="s">
        <v>299</v>
      </c>
      <c r="O103" s="1">
        <v>1248</v>
      </c>
      <c r="P103" s="50">
        <v>45427</v>
      </c>
      <c r="R103" s="1" t="s">
        <v>269</v>
      </c>
    </row>
    <row r="104" spans="1:18" x14ac:dyDescent="0.25">
      <c r="A104" t="s">
        <v>296</v>
      </c>
      <c r="B104" s="28">
        <v>10.83</v>
      </c>
      <c r="C104" s="28">
        <v>0</v>
      </c>
      <c r="D104" s="28">
        <v>0</v>
      </c>
      <c r="E104" s="28">
        <v>0</v>
      </c>
      <c r="F104" s="49">
        <v>1</v>
      </c>
      <c r="G104" t="s">
        <v>444</v>
      </c>
      <c r="H104" s="50">
        <v>45442</v>
      </c>
      <c r="I104" s="1">
        <v>0</v>
      </c>
      <c r="J104" s="50">
        <v>45442</v>
      </c>
      <c r="K104" s="1"/>
      <c r="L104" t="s">
        <v>66</v>
      </c>
      <c r="M104" s="28">
        <v>10.83</v>
      </c>
      <c r="N104" t="s">
        <v>63</v>
      </c>
      <c r="O104" s="1">
        <v>1254</v>
      </c>
      <c r="P104" s="50">
        <v>45442</v>
      </c>
      <c r="R104" s="1" t="s">
        <v>263</v>
      </c>
    </row>
    <row r="105" spans="1:18" x14ac:dyDescent="0.25">
      <c r="A105" t="s">
        <v>300</v>
      </c>
      <c r="B105" s="28">
        <v>1496.38</v>
      </c>
      <c r="C105" s="28">
        <v>0</v>
      </c>
      <c r="D105" s="28">
        <v>0</v>
      </c>
      <c r="E105" s="28">
        <v>0</v>
      </c>
      <c r="F105" s="49">
        <v>1</v>
      </c>
      <c r="G105" t="s">
        <v>445</v>
      </c>
      <c r="H105" s="50">
        <v>45427</v>
      </c>
      <c r="I105" s="1">
        <v>0</v>
      </c>
      <c r="J105" s="50">
        <v>45427</v>
      </c>
      <c r="K105" s="1"/>
      <c r="L105" t="s">
        <v>66</v>
      </c>
      <c r="M105" s="28">
        <v>1496.38</v>
      </c>
      <c r="N105" t="s">
        <v>67</v>
      </c>
      <c r="O105" s="1">
        <v>1249</v>
      </c>
      <c r="P105" s="50">
        <v>45427</v>
      </c>
      <c r="R105" s="1" t="s">
        <v>263</v>
      </c>
    </row>
    <row r="106" spans="1:18" x14ac:dyDescent="0.25">
      <c r="A106" t="s">
        <v>300</v>
      </c>
      <c r="B106" s="28">
        <v>80.48</v>
      </c>
      <c r="C106" s="28">
        <v>0</v>
      </c>
      <c r="D106" s="28">
        <v>0</v>
      </c>
      <c r="E106" s="28">
        <v>0</v>
      </c>
      <c r="F106" s="49">
        <v>1</v>
      </c>
      <c r="G106" t="s">
        <v>445</v>
      </c>
      <c r="H106" s="50">
        <v>45427</v>
      </c>
      <c r="I106" s="1">
        <v>0</v>
      </c>
      <c r="J106" s="50">
        <v>45427</v>
      </c>
      <c r="K106" s="1"/>
      <c r="L106" t="s">
        <v>66</v>
      </c>
      <c r="M106" s="28">
        <v>80.48</v>
      </c>
      <c r="N106" t="s">
        <v>68</v>
      </c>
      <c r="O106" s="1">
        <v>1249</v>
      </c>
      <c r="P106" s="50">
        <v>45427</v>
      </c>
      <c r="R106" s="1" t="s">
        <v>295</v>
      </c>
    </row>
    <row r="107" spans="1:18" x14ac:dyDescent="0.25">
      <c r="A107" t="s">
        <v>297</v>
      </c>
      <c r="B107" s="28">
        <v>47.4</v>
      </c>
      <c r="C107" s="28">
        <v>0</v>
      </c>
      <c r="D107" s="28">
        <v>0</v>
      </c>
      <c r="E107" s="28">
        <v>0</v>
      </c>
      <c r="F107" s="49">
        <v>1</v>
      </c>
      <c r="G107" t="s">
        <v>445</v>
      </c>
      <c r="H107" s="50">
        <v>45427</v>
      </c>
      <c r="I107" s="1">
        <v>0</v>
      </c>
      <c r="J107" s="50">
        <v>45427</v>
      </c>
      <c r="K107" s="1"/>
      <c r="L107" t="s">
        <v>66</v>
      </c>
      <c r="M107" s="28">
        <v>47.4</v>
      </c>
      <c r="N107" t="s">
        <v>69</v>
      </c>
      <c r="O107" s="1">
        <v>1249</v>
      </c>
      <c r="P107" s="50">
        <v>45427</v>
      </c>
      <c r="R107" s="1" t="s">
        <v>260</v>
      </c>
    </row>
    <row r="108" spans="1:18" x14ac:dyDescent="0.25">
      <c r="A108" t="s">
        <v>297</v>
      </c>
      <c r="B108" s="28">
        <v>74.819999999999993</v>
      </c>
      <c r="C108" s="28">
        <v>0</v>
      </c>
      <c r="D108" s="28">
        <v>0</v>
      </c>
      <c r="E108" s="28">
        <v>0</v>
      </c>
      <c r="F108" s="49">
        <v>1</v>
      </c>
      <c r="G108" t="s">
        <v>445</v>
      </c>
      <c r="H108" s="50">
        <v>45427</v>
      </c>
      <c r="I108" s="1">
        <v>0</v>
      </c>
      <c r="J108" s="50">
        <v>45427</v>
      </c>
      <c r="K108" s="1"/>
      <c r="L108" t="s">
        <v>66</v>
      </c>
      <c r="M108" s="28">
        <v>74.819999999999993</v>
      </c>
      <c r="N108" t="s">
        <v>301</v>
      </c>
      <c r="O108" s="1">
        <v>1249</v>
      </c>
      <c r="P108" s="50">
        <v>45427</v>
      </c>
      <c r="R108" s="1" t="s">
        <v>269</v>
      </c>
    </row>
    <row r="109" spans="1:18" x14ac:dyDescent="0.25">
      <c r="A109" t="s">
        <v>264</v>
      </c>
      <c r="B109" s="28">
        <v>4018.9</v>
      </c>
      <c r="C109" s="28">
        <v>0</v>
      </c>
      <c r="D109" s="28">
        <v>0</v>
      </c>
      <c r="E109" s="28">
        <v>0</v>
      </c>
      <c r="F109" s="49">
        <v>1</v>
      </c>
      <c r="G109" t="s">
        <v>446</v>
      </c>
      <c r="H109" s="50">
        <v>45427</v>
      </c>
      <c r="I109" s="1">
        <v>0</v>
      </c>
      <c r="J109" s="50">
        <v>45427</v>
      </c>
      <c r="K109" s="1"/>
      <c r="L109" t="s">
        <v>66</v>
      </c>
      <c r="M109" s="28">
        <v>4018.9</v>
      </c>
      <c r="N109" t="s">
        <v>61</v>
      </c>
      <c r="O109" s="1">
        <v>1249</v>
      </c>
      <c r="P109" s="50">
        <v>45427</v>
      </c>
      <c r="R109" s="1" t="s">
        <v>263</v>
      </c>
    </row>
    <row r="110" spans="1:18" x14ac:dyDescent="0.25">
      <c r="A110" t="s">
        <v>294</v>
      </c>
      <c r="B110" s="28">
        <v>214.12</v>
      </c>
      <c r="C110" s="28">
        <v>0</v>
      </c>
      <c r="D110" s="28">
        <v>0</v>
      </c>
      <c r="E110" s="28">
        <v>0</v>
      </c>
      <c r="F110" s="49">
        <v>1</v>
      </c>
      <c r="G110" t="s">
        <v>446</v>
      </c>
      <c r="H110" s="50">
        <v>45427</v>
      </c>
      <c r="I110" s="1">
        <v>0</v>
      </c>
      <c r="J110" s="50">
        <v>45427</v>
      </c>
      <c r="K110" s="1"/>
      <c r="L110" t="s">
        <v>66</v>
      </c>
      <c r="M110" s="28">
        <v>214.12</v>
      </c>
      <c r="N110" t="s">
        <v>70</v>
      </c>
      <c r="O110" s="1">
        <v>1249</v>
      </c>
      <c r="P110" s="50">
        <v>45427</v>
      </c>
      <c r="R110" s="1" t="s">
        <v>295</v>
      </c>
    </row>
    <row r="111" spans="1:18" x14ac:dyDescent="0.25">
      <c r="A111" t="s">
        <v>265</v>
      </c>
      <c r="B111" s="28">
        <v>54.66</v>
      </c>
      <c r="C111" s="28">
        <v>0</v>
      </c>
      <c r="D111" s="28">
        <v>0</v>
      </c>
      <c r="E111" s="28">
        <v>0</v>
      </c>
      <c r="F111" s="49">
        <v>1</v>
      </c>
      <c r="G111" t="s">
        <v>446</v>
      </c>
      <c r="H111" s="50">
        <v>45427</v>
      </c>
      <c r="I111" s="1">
        <v>0</v>
      </c>
      <c r="J111" s="50">
        <v>45427</v>
      </c>
      <c r="K111" s="1"/>
      <c r="L111" t="s">
        <v>66</v>
      </c>
      <c r="M111" s="28">
        <v>54.66</v>
      </c>
      <c r="N111" t="s">
        <v>62</v>
      </c>
      <c r="O111" s="1">
        <v>1249</v>
      </c>
      <c r="P111" s="50">
        <v>45427</v>
      </c>
      <c r="R111" s="1" t="s">
        <v>260</v>
      </c>
    </row>
    <row r="112" spans="1:18" x14ac:dyDescent="0.25">
      <c r="A112" t="s">
        <v>265</v>
      </c>
      <c r="B112" s="28">
        <v>111.17</v>
      </c>
      <c r="C112" s="28">
        <v>0</v>
      </c>
      <c r="D112" s="28">
        <v>0</v>
      </c>
      <c r="E112" s="28">
        <v>0</v>
      </c>
      <c r="F112" s="49">
        <v>1</v>
      </c>
      <c r="G112" t="s">
        <v>446</v>
      </c>
      <c r="H112" s="50">
        <v>45427</v>
      </c>
      <c r="I112" s="1">
        <v>0</v>
      </c>
      <c r="J112" s="50">
        <v>45427</v>
      </c>
      <c r="K112" s="1"/>
      <c r="L112" t="s">
        <v>66</v>
      </c>
      <c r="M112" s="28">
        <v>111.17</v>
      </c>
      <c r="N112" t="s">
        <v>302</v>
      </c>
      <c r="O112" s="1">
        <v>1249</v>
      </c>
      <c r="P112" s="50">
        <v>45427</v>
      </c>
      <c r="R112" s="1" t="s">
        <v>269</v>
      </c>
    </row>
    <row r="113" spans="1:18" x14ac:dyDescent="0.25">
      <c r="A113" t="s">
        <v>300</v>
      </c>
      <c r="B113" s="28">
        <v>6718.38</v>
      </c>
      <c r="C113" s="28">
        <v>0</v>
      </c>
      <c r="D113" s="28">
        <v>0</v>
      </c>
      <c r="E113" s="28">
        <v>0</v>
      </c>
      <c r="F113" s="49">
        <v>1</v>
      </c>
      <c r="G113" t="s">
        <v>447</v>
      </c>
      <c r="H113" s="50">
        <v>45442</v>
      </c>
      <c r="I113" s="1">
        <v>0</v>
      </c>
      <c r="J113" s="50">
        <v>45442</v>
      </c>
      <c r="K113" s="1"/>
      <c r="L113" t="s">
        <v>66</v>
      </c>
      <c r="M113" s="28">
        <v>6718.38</v>
      </c>
      <c r="N113" t="s">
        <v>67</v>
      </c>
      <c r="O113" s="1">
        <v>1255</v>
      </c>
      <c r="P113" s="50">
        <v>45442</v>
      </c>
      <c r="R113" s="1" t="s">
        <v>263</v>
      </c>
    </row>
    <row r="114" spans="1:18" x14ac:dyDescent="0.25">
      <c r="A114" t="s">
        <v>300</v>
      </c>
      <c r="B114" s="28">
        <v>344.14</v>
      </c>
      <c r="C114" s="28">
        <v>0</v>
      </c>
      <c r="D114" s="28">
        <v>0</v>
      </c>
      <c r="E114" s="28">
        <v>0</v>
      </c>
      <c r="F114" s="49">
        <v>1</v>
      </c>
      <c r="G114" t="s">
        <v>447</v>
      </c>
      <c r="H114" s="50">
        <v>45442</v>
      </c>
      <c r="I114" s="1">
        <v>0</v>
      </c>
      <c r="J114" s="50">
        <v>45442</v>
      </c>
      <c r="K114" s="1"/>
      <c r="L114" t="s">
        <v>66</v>
      </c>
      <c r="M114" s="28">
        <v>344.14</v>
      </c>
      <c r="N114" t="s">
        <v>68</v>
      </c>
      <c r="O114" s="1">
        <v>1255</v>
      </c>
      <c r="P114" s="50">
        <v>45442</v>
      </c>
      <c r="R114" s="1" t="s">
        <v>295</v>
      </c>
    </row>
    <row r="115" spans="1:18" x14ac:dyDescent="0.25">
      <c r="A115" t="s">
        <v>297</v>
      </c>
      <c r="B115" s="28">
        <v>202.62</v>
      </c>
      <c r="C115" s="28">
        <v>0</v>
      </c>
      <c r="D115" s="28">
        <v>0</v>
      </c>
      <c r="E115" s="28">
        <v>0</v>
      </c>
      <c r="F115" s="49">
        <v>1</v>
      </c>
      <c r="G115" t="s">
        <v>447</v>
      </c>
      <c r="H115" s="50">
        <v>45442</v>
      </c>
      <c r="I115" s="1">
        <v>0</v>
      </c>
      <c r="J115" s="50">
        <v>45442</v>
      </c>
      <c r="K115" s="1"/>
      <c r="L115" t="s">
        <v>66</v>
      </c>
      <c r="M115" s="28">
        <v>202.62</v>
      </c>
      <c r="N115" t="s">
        <v>69</v>
      </c>
      <c r="O115" s="1">
        <v>1255</v>
      </c>
      <c r="P115" s="50">
        <v>45442</v>
      </c>
      <c r="R115" s="1" t="s">
        <v>260</v>
      </c>
    </row>
    <row r="116" spans="1:18" x14ac:dyDescent="0.25">
      <c r="A116" t="s">
        <v>296</v>
      </c>
      <c r="B116" s="28">
        <v>33584.25</v>
      </c>
      <c r="C116" s="28">
        <v>0</v>
      </c>
      <c r="D116" s="28">
        <v>0</v>
      </c>
      <c r="E116" s="28">
        <v>0</v>
      </c>
      <c r="F116" s="49">
        <v>1</v>
      </c>
      <c r="G116" t="s">
        <v>448</v>
      </c>
      <c r="H116" s="50">
        <v>45442</v>
      </c>
      <c r="I116" s="1">
        <v>0</v>
      </c>
      <c r="J116" s="50">
        <v>45442</v>
      </c>
      <c r="K116" s="1"/>
      <c r="L116" t="s">
        <v>66</v>
      </c>
      <c r="M116" s="28">
        <v>33584.25</v>
      </c>
      <c r="N116" t="s">
        <v>63</v>
      </c>
      <c r="O116" s="1">
        <v>1254</v>
      </c>
      <c r="P116" s="50">
        <v>45442</v>
      </c>
      <c r="R116" s="1" t="s">
        <v>263</v>
      </c>
    </row>
    <row r="117" spans="1:18" x14ac:dyDescent="0.25">
      <c r="A117" t="s">
        <v>296</v>
      </c>
      <c r="B117" s="28">
        <v>1555.43</v>
      </c>
      <c r="C117" s="28">
        <v>0</v>
      </c>
      <c r="D117" s="28">
        <v>0</v>
      </c>
      <c r="E117" s="28">
        <v>0</v>
      </c>
      <c r="F117" s="49">
        <v>1</v>
      </c>
      <c r="G117" t="s">
        <v>448</v>
      </c>
      <c r="H117" s="50">
        <v>45442</v>
      </c>
      <c r="I117" s="1">
        <v>0</v>
      </c>
      <c r="J117" s="50">
        <v>45442</v>
      </c>
      <c r="K117" s="1"/>
      <c r="L117" t="s">
        <v>66</v>
      </c>
      <c r="M117" s="28">
        <v>1555.43</v>
      </c>
      <c r="N117" t="s">
        <v>64</v>
      </c>
      <c r="O117" s="1">
        <v>1254</v>
      </c>
      <c r="P117" s="50">
        <v>45442</v>
      </c>
      <c r="R117" s="1" t="s">
        <v>295</v>
      </c>
    </row>
    <row r="118" spans="1:18" x14ac:dyDescent="0.25">
      <c r="A118" t="s">
        <v>296</v>
      </c>
      <c r="B118" s="28">
        <v>1175.7</v>
      </c>
      <c r="C118" s="28">
        <v>0</v>
      </c>
      <c r="D118" s="28">
        <v>0</v>
      </c>
      <c r="E118" s="28">
        <v>0</v>
      </c>
      <c r="F118" s="49">
        <v>1</v>
      </c>
      <c r="G118" t="s">
        <v>448</v>
      </c>
      <c r="H118" s="50">
        <v>45442</v>
      </c>
      <c r="I118" s="1">
        <v>0</v>
      </c>
      <c r="J118" s="50">
        <v>45442</v>
      </c>
      <c r="K118" s="1"/>
      <c r="L118" t="s">
        <v>66</v>
      </c>
      <c r="M118" s="28">
        <v>1175.7</v>
      </c>
      <c r="N118" t="s">
        <v>65</v>
      </c>
      <c r="O118" s="1">
        <v>1254</v>
      </c>
      <c r="P118" s="50">
        <v>45442</v>
      </c>
      <c r="R118" s="1" t="s">
        <v>260</v>
      </c>
    </row>
    <row r="119" spans="1:18" x14ac:dyDescent="0.25">
      <c r="A119" t="s">
        <v>296</v>
      </c>
      <c r="B119" s="28">
        <v>1869.21</v>
      </c>
      <c r="C119" s="28">
        <v>0</v>
      </c>
      <c r="D119" s="28">
        <v>0</v>
      </c>
      <c r="E119" s="28">
        <v>0</v>
      </c>
      <c r="F119" s="49">
        <v>1</v>
      </c>
      <c r="G119" t="s">
        <v>449</v>
      </c>
      <c r="H119" s="50">
        <v>45442</v>
      </c>
      <c r="I119" s="1">
        <v>0</v>
      </c>
      <c r="J119" s="50">
        <v>45442</v>
      </c>
      <c r="K119" s="1"/>
      <c r="L119" t="s">
        <v>66</v>
      </c>
      <c r="M119" s="28">
        <v>1869.21</v>
      </c>
      <c r="N119" t="s">
        <v>184</v>
      </c>
      <c r="O119" s="1">
        <v>1254</v>
      </c>
      <c r="P119" s="50">
        <v>45442</v>
      </c>
      <c r="R119" s="1" t="s">
        <v>298</v>
      </c>
    </row>
    <row r="120" spans="1:18" x14ac:dyDescent="0.25">
      <c r="A120" t="s">
        <v>296</v>
      </c>
      <c r="B120" s="28">
        <v>489.17</v>
      </c>
      <c r="C120" s="28">
        <v>0</v>
      </c>
      <c r="D120" s="28">
        <v>0</v>
      </c>
      <c r="E120" s="28">
        <v>0</v>
      </c>
      <c r="F120" s="49">
        <v>1</v>
      </c>
      <c r="G120" t="s">
        <v>450</v>
      </c>
      <c r="H120" s="50">
        <v>45442</v>
      </c>
      <c r="I120" s="1">
        <v>0</v>
      </c>
      <c r="J120" s="50">
        <v>45442</v>
      </c>
      <c r="K120" s="1"/>
      <c r="L120" t="s">
        <v>66</v>
      </c>
      <c r="M120" s="28">
        <v>489.17</v>
      </c>
      <c r="N120" t="s">
        <v>184</v>
      </c>
      <c r="O120" s="1">
        <v>1254</v>
      </c>
      <c r="P120" s="50">
        <v>45442</v>
      </c>
      <c r="R120" s="1" t="s">
        <v>298</v>
      </c>
    </row>
    <row r="121" spans="1:18" x14ac:dyDescent="0.25">
      <c r="A121" t="s">
        <v>297</v>
      </c>
      <c r="B121" s="28">
        <v>387.5</v>
      </c>
      <c r="C121" s="28">
        <v>0</v>
      </c>
      <c r="D121" s="28">
        <v>0</v>
      </c>
      <c r="E121" s="28">
        <v>0</v>
      </c>
      <c r="F121" s="49">
        <v>1</v>
      </c>
      <c r="G121" t="s">
        <v>451</v>
      </c>
      <c r="H121" s="50">
        <v>45427</v>
      </c>
      <c r="I121" s="1">
        <v>0</v>
      </c>
      <c r="J121" s="50">
        <v>45427</v>
      </c>
      <c r="K121" s="1"/>
      <c r="L121" t="s">
        <v>66</v>
      </c>
      <c r="M121" s="28">
        <v>387.5</v>
      </c>
      <c r="N121" t="s">
        <v>185</v>
      </c>
      <c r="O121" s="1">
        <v>1249</v>
      </c>
      <c r="P121" s="50">
        <v>45427</v>
      </c>
      <c r="R121" s="1" t="s">
        <v>298</v>
      </c>
    </row>
    <row r="122" spans="1:18" x14ac:dyDescent="0.25">
      <c r="A122" t="s">
        <v>297</v>
      </c>
      <c r="B122" s="28">
        <v>90.64</v>
      </c>
      <c r="C122" s="28">
        <v>0</v>
      </c>
      <c r="D122" s="28">
        <v>0</v>
      </c>
      <c r="E122" s="28">
        <v>0</v>
      </c>
      <c r="F122" s="49">
        <v>1</v>
      </c>
      <c r="G122" t="s">
        <v>452</v>
      </c>
      <c r="H122" s="50">
        <v>45427</v>
      </c>
      <c r="I122" s="1">
        <v>0</v>
      </c>
      <c r="J122" s="50">
        <v>45427</v>
      </c>
      <c r="K122" s="1"/>
      <c r="L122" t="s">
        <v>66</v>
      </c>
      <c r="M122" s="28">
        <v>90.64</v>
      </c>
      <c r="N122" t="s">
        <v>185</v>
      </c>
      <c r="O122" s="1">
        <v>1249</v>
      </c>
      <c r="P122" s="50">
        <v>45427</v>
      </c>
      <c r="R122" s="1" t="s">
        <v>298</v>
      </c>
    </row>
    <row r="123" spans="1:18" x14ac:dyDescent="0.25">
      <c r="A123" t="s">
        <v>300</v>
      </c>
      <c r="B123" s="28">
        <v>1571.2</v>
      </c>
      <c r="C123" s="28">
        <v>0</v>
      </c>
      <c r="D123" s="28">
        <v>0</v>
      </c>
      <c r="E123" s="28">
        <v>0</v>
      </c>
      <c r="F123" s="49">
        <v>1</v>
      </c>
      <c r="G123" t="s">
        <v>453</v>
      </c>
      <c r="H123" s="50">
        <v>45442</v>
      </c>
      <c r="I123" s="1">
        <v>0</v>
      </c>
      <c r="J123" s="50">
        <v>45442</v>
      </c>
      <c r="K123" s="1"/>
      <c r="L123" t="s">
        <v>66</v>
      </c>
      <c r="M123" s="28">
        <v>1571.2</v>
      </c>
      <c r="N123" t="s">
        <v>67</v>
      </c>
      <c r="O123" s="1">
        <v>1255</v>
      </c>
      <c r="P123" s="50">
        <v>45442</v>
      </c>
      <c r="R123" s="1" t="s">
        <v>263</v>
      </c>
    </row>
    <row r="124" spans="1:18" x14ac:dyDescent="0.25">
      <c r="A124" t="s">
        <v>300</v>
      </c>
      <c r="B124" s="28">
        <v>80.48</v>
      </c>
      <c r="C124" s="28">
        <v>0</v>
      </c>
      <c r="D124" s="28">
        <v>0</v>
      </c>
      <c r="E124" s="28">
        <v>0</v>
      </c>
      <c r="F124" s="49">
        <v>1</v>
      </c>
      <c r="G124" t="s">
        <v>453</v>
      </c>
      <c r="H124" s="50">
        <v>45442</v>
      </c>
      <c r="I124" s="1">
        <v>0</v>
      </c>
      <c r="J124" s="50">
        <v>45442</v>
      </c>
      <c r="K124" s="1"/>
      <c r="L124" t="s">
        <v>66</v>
      </c>
      <c r="M124" s="28">
        <v>80.48</v>
      </c>
      <c r="N124" t="s">
        <v>68</v>
      </c>
      <c r="O124" s="1">
        <v>1255</v>
      </c>
      <c r="P124" s="50">
        <v>45442</v>
      </c>
      <c r="R124" s="1" t="s">
        <v>295</v>
      </c>
    </row>
    <row r="125" spans="1:18" x14ac:dyDescent="0.25">
      <c r="A125" t="s">
        <v>297</v>
      </c>
      <c r="B125" s="28">
        <v>47.4</v>
      </c>
      <c r="C125" s="28">
        <v>0</v>
      </c>
      <c r="D125" s="28">
        <v>0</v>
      </c>
      <c r="E125" s="28">
        <v>0</v>
      </c>
      <c r="F125" s="49">
        <v>1</v>
      </c>
      <c r="G125" t="s">
        <v>453</v>
      </c>
      <c r="H125" s="50">
        <v>45442</v>
      </c>
      <c r="I125" s="1">
        <v>0</v>
      </c>
      <c r="J125" s="50">
        <v>45442</v>
      </c>
      <c r="K125" s="1"/>
      <c r="L125" t="s">
        <v>66</v>
      </c>
      <c r="M125" s="28">
        <v>47.4</v>
      </c>
      <c r="N125" t="s">
        <v>69</v>
      </c>
      <c r="O125" s="1">
        <v>1255</v>
      </c>
      <c r="P125" s="50">
        <v>45442</v>
      </c>
      <c r="R125" s="1" t="s">
        <v>260</v>
      </c>
    </row>
    <row r="126" spans="1:18" x14ac:dyDescent="0.25">
      <c r="A126" t="s">
        <v>297</v>
      </c>
      <c r="B126" s="28">
        <v>387.5</v>
      </c>
      <c r="C126" s="28">
        <v>0</v>
      </c>
      <c r="D126" s="28">
        <v>0</v>
      </c>
      <c r="E126" s="28">
        <v>0</v>
      </c>
      <c r="F126" s="49">
        <v>1</v>
      </c>
      <c r="G126" t="s">
        <v>454</v>
      </c>
      <c r="H126" s="50">
        <v>45442</v>
      </c>
      <c r="I126" s="1">
        <v>0</v>
      </c>
      <c r="J126" s="50">
        <v>45442</v>
      </c>
      <c r="K126" s="1"/>
      <c r="L126" t="s">
        <v>66</v>
      </c>
      <c r="M126" s="28">
        <v>387.5</v>
      </c>
      <c r="N126" t="s">
        <v>185</v>
      </c>
      <c r="O126" s="1">
        <v>1255</v>
      </c>
      <c r="P126" s="50">
        <v>45442</v>
      </c>
      <c r="R126" s="1" t="s">
        <v>298</v>
      </c>
    </row>
    <row r="127" spans="1:18" x14ac:dyDescent="0.25">
      <c r="A127" t="s">
        <v>180</v>
      </c>
      <c r="B127" s="28">
        <v>95.02</v>
      </c>
      <c r="C127" s="28">
        <v>0</v>
      </c>
      <c r="D127" s="28">
        <v>0</v>
      </c>
      <c r="E127" s="28">
        <v>0</v>
      </c>
      <c r="F127" s="49">
        <v>1</v>
      </c>
      <c r="G127" t="s">
        <v>455</v>
      </c>
      <c r="H127" s="50">
        <v>45418</v>
      </c>
      <c r="I127" s="1">
        <v>0</v>
      </c>
      <c r="J127" s="50">
        <v>45418</v>
      </c>
      <c r="K127" s="1">
        <v>2024001</v>
      </c>
      <c r="L127" t="s">
        <v>163</v>
      </c>
      <c r="M127" s="28">
        <v>95.02</v>
      </c>
      <c r="N127" t="s">
        <v>164</v>
      </c>
      <c r="O127" s="1">
        <v>1232</v>
      </c>
      <c r="P127" s="50">
        <v>45418</v>
      </c>
      <c r="Q127" t="s">
        <v>180</v>
      </c>
      <c r="R127" s="1" t="s">
        <v>263</v>
      </c>
    </row>
    <row r="128" spans="1:18" x14ac:dyDescent="0.25">
      <c r="A128" t="s">
        <v>181</v>
      </c>
      <c r="B128" s="28">
        <v>388.5</v>
      </c>
      <c r="C128" s="28">
        <v>0</v>
      </c>
      <c r="D128" s="28">
        <v>0</v>
      </c>
      <c r="E128" s="28">
        <v>0</v>
      </c>
      <c r="F128" s="49">
        <v>1</v>
      </c>
      <c r="G128" t="s">
        <v>455</v>
      </c>
      <c r="H128" s="50">
        <v>45418</v>
      </c>
      <c r="I128" s="1">
        <v>0</v>
      </c>
      <c r="J128" s="50">
        <v>45418</v>
      </c>
      <c r="K128" s="1">
        <v>2024001</v>
      </c>
      <c r="L128" t="s">
        <v>163</v>
      </c>
      <c r="M128" s="28">
        <v>388.5</v>
      </c>
      <c r="N128" t="s">
        <v>165</v>
      </c>
      <c r="O128" s="1">
        <v>1232</v>
      </c>
      <c r="P128" s="50">
        <v>45418</v>
      </c>
      <c r="Q128" t="s">
        <v>181</v>
      </c>
      <c r="R128" s="1" t="s">
        <v>263</v>
      </c>
    </row>
    <row r="129" spans="1:18" x14ac:dyDescent="0.25">
      <c r="A129" t="s">
        <v>182</v>
      </c>
      <c r="B129" s="28">
        <v>10310.6</v>
      </c>
      <c r="C129" s="28">
        <v>0</v>
      </c>
      <c r="D129" s="28">
        <v>0</v>
      </c>
      <c r="E129" s="28">
        <v>0</v>
      </c>
      <c r="F129" s="49">
        <v>1</v>
      </c>
      <c r="G129" t="s">
        <v>456</v>
      </c>
      <c r="H129" s="50">
        <v>45418</v>
      </c>
      <c r="I129" s="1">
        <v>0</v>
      </c>
      <c r="J129" s="50">
        <v>45418</v>
      </c>
      <c r="K129" s="1">
        <v>2024033</v>
      </c>
      <c r="L129" t="s">
        <v>71</v>
      </c>
      <c r="M129" s="28">
        <v>10310.6</v>
      </c>
      <c r="N129" t="s">
        <v>519</v>
      </c>
      <c r="O129" s="1">
        <v>1234</v>
      </c>
      <c r="P129" s="50">
        <v>45418</v>
      </c>
      <c r="Q129" t="s">
        <v>182</v>
      </c>
      <c r="R129" s="1" t="s">
        <v>263</v>
      </c>
    </row>
    <row r="130" spans="1:18" x14ac:dyDescent="0.25">
      <c r="A130" t="s">
        <v>303</v>
      </c>
      <c r="B130" s="28">
        <v>711</v>
      </c>
      <c r="C130" s="28">
        <v>0</v>
      </c>
      <c r="D130" s="28">
        <v>0</v>
      </c>
      <c r="E130" s="28">
        <v>0</v>
      </c>
      <c r="F130" s="49">
        <v>1</v>
      </c>
      <c r="G130" t="s">
        <v>457</v>
      </c>
      <c r="H130" s="50">
        <v>45418</v>
      </c>
      <c r="I130" s="1">
        <v>0</v>
      </c>
      <c r="J130" s="50">
        <v>45420</v>
      </c>
      <c r="K130" s="1">
        <v>2024005</v>
      </c>
      <c r="L130" t="s">
        <v>304</v>
      </c>
      <c r="M130" s="28">
        <v>711</v>
      </c>
      <c r="N130" t="s">
        <v>305</v>
      </c>
      <c r="O130" s="1">
        <v>1235</v>
      </c>
      <c r="P130" s="50">
        <v>45420</v>
      </c>
      <c r="Q130" t="s">
        <v>303</v>
      </c>
      <c r="R130" s="1" t="s">
        <v>263</v>
      </c>
    </row>
    <row r="131" spans="1:18" x14ac:dyDescent="0.25">
      <c r="A131" t="s">
        <v>303</v>
      </c>
      <c r="B131" s="28">
        <v>149.66</v>
      </c>
      <c r="C131" s="28">
        <v>0</v>
      </c>
      <c r="D131" s="28">
        <v>0</v>
      </c>
      <c r="E131" s="28">
        <v>0</v>
      </c>
      <c r="F131" s="49">
        <v>1</v>
      </c>
      <c r="G131" t="s">
        <v>458</v>
      </c>
      <c r="H131" s="50">
        <v>45418</v>
      </c>
      <c r="I131" s="1">
        <v>0</v>
      </c>
      <c r="J131" s="50">
        <v>45420</v>
      </c>
      <c r="K131" s="1">
        <v>2024005</v>
      </c>
      <c r="L131" t="s">
        <v>304</v>
      </c>
      <c r="M131" s="28">
        <v>149.66</v>
      </c>
      <c r="N131" t="s">
        <v>305</v>
      </c>
      <c r="O131" s="1">
        <v>1235</v>
      </c>
      <c r="P131" s="50">
        <v>45420</v>
      </c>
      <c r="Q131" t="s">
        <v>303</v>
      </c>
      <c r="R131" s="1" t="s">
        <v>263</v>
      </c>
    </row>
    <row r="132" spans="1:18" x14ac:dyDescent="0.25">
      <c r="A132" t="s">
        <v>306</v>
      </c>
      <c r="B132" s="28">
        <v>15605.31</v>
      </c>
      <c r="C132" s="28">
        <v>0</v>
      </c>
      <c r="D132" s="28">
        <v>0</v>
      </c>
      <c r="E132" s="28">
        <v>0</v>
      </c>
      <c r="F132" s="49">
        <v>1</v>
      </c>
      <c r="G132" t="s">
        <v>459</v>
      </c>
      <c r="H132" s="50">
        <v>45442</v>
      </c>
      <c r="I132" s="1">
        <v>0</v>
      </c>
      <c r="J132" s="50">
        <v>45442</v>
      </c>
      <c r="K132" s="1"/>
      <c r="L132" t="s">
        <v>72</v>
      </c>
      <c r="M132" s="28">
        <v>15605.31</v>
      </c>
      <c r="N132" t="s">
        <v>73</v>
      </c>
      <c r="O132" s="1">
        <v>1261</v>
      </c>
      <c r="P132" s="50">
        <v>45442</v>
      </c>
      <c r="R132" s="1" t="s">
        <v>263</v>
      </c>
    </row>
    <row r="133" spans="1:18" x14ac:dyDescent="0.25">
      <c r="A133" t="s">
        <v>306</v>
      </c>
      <c r="B133" s="28">
        <v>800.71</v>
      </c>
      <c r="C133" s="28">
        <v>0</v>
      </c>
      <c r="D133" s="28">
        <v>0</v>
      </c>
      <c r="E133" s="28">
        <v>0</v>
      </c>
      <c r="F133" s="49">
        <v>1</v>
      </c>
      <c r="G133" t="s">
        <v>459</v>
      </c>
      <c r="H133" s="50">
        <v>45442</v>
      </c>
      <c r="I133" s="1">
        <v>0</v>
      </c>
      <c r="J133" s="50">
        <v>45442</v>
      </c>
      <c r="K133" s="1"/>
      <c r="L133" t="s">
        <v>72</v>
      </c>
      <c r="M133" s="28">
        <v>800.71</v>
      </c>
      <c r="N133" t="s">
        <v>74</v>
      </c>
      <c r="O133" s="1">
        <v>1261</v>
      </c>
      <c r="P133" s="50">
        <v>45442</v>
      </c>
      <c r="R133" s="1" t="s">
        <v>295</v>
      </c>
    </row>
    <row r="134" spans="1:18" x14ac:dyDescent="0.25">
      <c r="A134" t="s">
        <v>306</v>
      </c>
      <c r="B134" s="28">
        <v>471.4</v>
      </c>
      <c r="C134" s="28">
        <v>0</v>
      </c>
      <c r="D134" s="28">
        <v>0</v>
      </c>
      <c r="E134" s="28">
        <v>0</v>
      </c>
      <c r="F134" s="49">
        <v>1</v>
      </c>
      <c r="G134" t="s">
        <v>459</v>
      </c>
      <c r="H134" s="50">
        <v>45442</v>
      </c>
      <c r="I134" s="1">
        <v>0</v>
      </c>
      <c r="J134" s="50">
        <v>45442</v>
      </c>
      <c r="K134" s="1"/>
      <c r="L134" t="s">
        <v>72</v>
      </c>
      <c r="M134" s="28">
        <v>471.4</v>
      </c>
      <c r="N134" t="s">
        <v>75</v>
      </c>
      <c r="O134" s="1">
        <v>1261</v>
      </c>
      <c r="P134" s="50">
        <v>45442</v>
      </c>
      <c r="R134" s="1" t="s">
        <v>260</v>
      </c>
    </row>
    <row r="135" spans="1:18" x14ac:dyDescent="0.25">
      <c r="A135" t="s">
        <v>306</v>
      </c>
      <c r="B135" s="28">
        <v>901.57</v>
      </c>
      <c r="C135" s="28">
        <v>0</v>
      </c>
      <c r="D135" s="28">
        <v>0</v>
      </c>
      <c r="E135" s="28">
        <v>0</v>
      </c>
      <c r="F135" s="49">
        <v>1</v>
      </c>
      <c r="G135" t="s">
        <v>460</v>
      </c>
      <c r="H135" s="50">
        <v>45427</v>
      </c>
      <c r="I135" s="1">
        <v>0</v>
      </c>
      <c r="J135" s="50">
        <v>45442</v>
      </c>
      <c r="K135" s="1"/>
      <c r="L135" t="s">
        <v>72</v>
      </c>
      <c r="M135" s="28">
        <v>901.57</v>
      </c>
      <c r="N135" t="s">
        <v>186</v>
      </c>
      <c r="O135" s="1">
        <v>1261</v>
      </c>
      <c r="P135" s="50">
        <v>45442</v>
      </c>
      <c r="R135" s="1" t="s">
        <v>298</v>
      </c>
    </row>
    <row r="136" spans="1:18" x14ac:dyDescent="0.25">
      <c r="A136" t="s">
        <v>306</v>
      </c>
      <c r="B136" s="28">
        <v>14860.9</v>
      </c>
      <c r="C136" s="28">
        <v>0</v>
      </c>
      <c r="D136" s="28">
        <v>0</v>
      </c>
      <c r="E136" s="28">
        <v>0</v>
      </c>
      <c r="F136" s="49">
        <v>1</v>
      </c>
      <c r="G136" t="s">
        <v>461</v>
      </c>
      <c r="H136" s="50">
        <v>45427</v>
      </c>
      <c r="I136" s="1">
        <v>0</v>
      </c>
      <c r="J136" s="50">
        <v>45442</v>
      </c>
      <c r="K136" s="1"/>
      <c r="L136" t="s">
        <v>72</v>
      </c>
      <c r="M136" s="28">
        <v>14860.9</v>
      </c>
      <c r="N136" t="s">
        <v>73</v>
      </c>
      <c r="O136" s="1">
        <v>1261</v>
      </c>
      <c r="P136" s="50">
        <v>45442</v>
      </c>
      <c r="R136" s="1" t="s">
        <v>263</v>
      </c>
    </row>
    <row r="137" spans="1:18" x14ac:dyDescent="0.25">
      <c r="A137" t="s">
        <v>306</v>
      </c>
      <c r="B137" s="28">
        <v>800.71</v>
      </c>
      <c r="C137" s="28">
        <v>0</v>
      </c>
      <c r="D137" s="28">
        <v>0</v>
      </c>
      <c r="E137" s="28">
        <v>0</v>
      </c>
      <c r="F137" s="49">
        <v>1</v>
      </c>
      <c r="G137" t="s">
        <v>461</v>
      </c>
      <c r="H137" s="50">
        <v>45427</v>
      </c>
      <c r="I137" s="1">
        <v>0</v>
      </c>
      <c r="J137" s="50">
        <v>45442</v>
      </c>
      <c r="K137" s="1"/>
      <c r="L137" t="s">
        <v>72</v>
      </c>
      <c r="M137" s="28">
        <v>800.71</v>
      </c>
      <c r="N137" t="s">
        <v>74</v>
      </c>
      <c r="O137" s="1">
        <v>1261</v>
      </c>
      <c r="P137" s="50">
        <v>45442</v>
      </c>
      <c r="R137" s="1" t="s">
        <v>295</v>
      </c>
    </row>
    <row r="138" spans="1:18" x14ac:dyDescent="0.25">
      <c r="A138" t="s">
        <v>306</v>
      </c>
      <c r="B138" s="28">
        <v>471.4</v>
      </c>
      <c r="C138" s="28">
        <v>0</v>
      </c>
      <c r="D138" s="28">
        <v>0</v>
      </c>
      <c r="E138" s="28">
        <v>0</v>
      </c>
      <c r="F138" s="49">
        <v>1</v>
      </c>
      <c r="G138" t="s">
        <v>461</v>
      </c>
      <c r="H138" s="50">
        <v>45427</v>
      </c>
      <c r="I138" s="1">
        <v>0</v>
      </c>
      <c r="J138" s="50">
        <v>45442</v>
      </c>
      <c r="K138" s="1"/>
      <c r="L138" t="s">
        <v>72</v>
      </c>
      <c r="M138" s="28">
        <v>471.4</v>
      </c>
      <c r="N138" t="s">
        <v>75</v>
      </c>
      <c r="O138" s="1">
        <v>1261</v>
      </c>
      <c r="P138" s="50">
        <v>45442</v>
      </c>
      <c r="R138" s="1" t="s">
        <v>260</v>
      </c>
    </row>
    <row r="139" spans="1:18" x14ac:dyDescent="0.25">
      <c r="A139" t="s">
        <v>306</v>
      </c>
      <c r="B139" s="28">
        <v>744.41</v>
      </c>
      <c r="C139" s="28">
        <v>0</v>
      </c>
      <c r="D139" s="28">
        <v>0</v>
      </c>
      <c r="E139" s="28">
        <v>0</v>
      </c>
      <c r="F139" s="49">
        <v>1</v>
      </c>
      <c r="G139" t="s">
        <v>461</v>
      </c>
      <c r="H139" s="50">
        <v>45427</v>
      </c>
      <c r="I139" s="1">
        <v>0</v>
      </c>
      <c r="J139" s="50">
        <v>45442</v>
      </c>
      <c r="K139" s="1"/>
      <c r="L139" t="s">
        <v>72</v>
      </c>
      <c r="M139" s="28">
        <v>744.41</v>
      </c>
      <c r="N139" t="s">
        <v>307</v>
      </c>
      <c r="O139" s="1">
        <v>1261</v>
      </c>
      <c r="P139" s="50">
        <v>45442</v>
      </c>
      <c r="R139" s="1" t="s">
        <v>269</v>
      </c>
    </row>
    <row r="140" spans="1:18" x14ac:dyDescent="0.25">
      <c r="A140" t="s">
        <v>306</v>
      </c>
      <c r="B140" s="28">
        <v>901.57</v>
      </c>
      <c r="C140" s="28">
        <v>0</v>
      </c>
      <c r="D140" s="28">
        <v>0</v>
      </c>
      <c r="E140" s="28">
        <v>0</v>
      </c>
      <c r="F140" s="49">
        <v>1</v>
      </c>
      <c r="G140" t="s">
        <v>462</v>
      </c>
      <c r="H140" s="50">
        <v>45442</v>
      </c>
      <c r="I140" s="1">
        <v>0</v>
      </c>
      <c r="J140" s="50">
        <v>45442</v>
      </c>
      <c r="K140" s="1"/>
      <c r="L140" t="s">
        <v>72</v>
      </c>
      <c r="M140" s="28">
        <v>901.57</v>
      </c>
      <c r="N140" t="s">
        <v>186</v>
      </c>
      <c r="O140" s="1">
        <v>1261</v>
      </c>
      <c r="P140" s="50">
        <v>45442</v>
      </c>
      <c r="R140" s="1" t="s">
        <v>298</v>
      </c>
    </row>
    <row r="141" spans="1:18" x14ac:dyDescent="0.25">
      <c r="A141" t="s">
        <v>243</v>
      </c>
      <c r="B141" s="28">
        <v>1004.3</v>
      </c>
      <c r="C141" s="28">
        <v>0</v>
      </c>
      <c r="D141" s="28">
        <v>0</v>
      </c>
      <c r="E141" s="28">
        <v>0</v>
      </c>
      <c r="F141" s="49">
        <v>1</v>
      </c>
      <c r="G141" t="s">
        <v>463</v>
      </c>
      <c r="H141" s="50">
        <v>45418</v>
      </c>
      <c r="I141" s="1">
        <v>0</v>
      </c>
      <c r="J141" s="50">
        <v>45418</v>
      </c>
      <c r="K141" s="1">
        <v>2024002</v>
      </c>
      <c r="L141" t="s">
        <v>232</v>
      </c>
      <c r="M141" s="28">
        <v>1004.3</v>
      </c>
      <c r="N141" t="s">
        <v>250</v>
      </c>
      <c r="O141" s="1">
        <v>1232</v>
      </c>
      <c r="P141" s="50">
        <v>45418</v>
      </c>
      <c r="Q141" t="s">
        <v>243</v>
      </c>
      <c r="R141" s="1" t="s">
        <v>263</v>
      </c>
    </row>
    <row r="142" spans="1:18" x14ac:dyDescent="0.25">
      <c r="A142" t="s">
        <v>401</v>
      </c>
      <c r="B142" s="28">
        <v>27.97</v>
      </c>
      <c r="C142" s="28">
        <v>0</v>
      </c>
      <c r="D142" s="28">
        <v>0</v>
      </c>
      <c r="E142" s="28">
        <v>0</v>
      </c>
      <c r="F142" s="49">
        <v>1</v>
      </c>
      <c r="G142" t="s">
        <v>464</v>
      </c>
      <c r="H142" s="50">
        <v>45434</v>
      </c>
      <c r="I142" s="1">
        <v>0</v>
      </c>
      <c r="J142" s="50">
        <v>45435</v>
      </c>
      <c r="K142" s="1">
        <v>2024160</v>
      </c>
      <c r="L142" t="s">
        <v>520</v>
      </c>
      <c r="M142" s="28">
        <v>27.97</v>
      </c>
      <c r="N142" t="s">
        <v>215</v>
      </c>
      <c r="O142" s="1">
        <v>1251</v>
      </c>
      <c r="P142" s="50">
        <v>45435</v>
      </c>
      <c r="Q142" t="s">
        <v>401</v>
      </c>
      <c r="R142" s="1" t="s">
        <v>263</v>
      </c>
    </row>
    <row r="143" spans="1:18" x14ac:dyDescent="0.25">
      <c r="A143" t="s">
        <v>399</v>
      </c>
      <c r="B143" s="28">
        <v>64.3</v>
      </c>
      <c r="C143" s="28">
        <v>0</v>
      </c>
      <c r="D143" s="28">
        <v>0</v>
      </c>
      <c r="E143" s="28">
        <v>0</v>
      </c>
      <c r="F143" s="49">
        <v>1</v>
      </c>
      <c r="G143" t="s">
        <v>464</v>
      </c>
      <c r="H143" s="50">
        <v>45434</v>
      </c>
      <c r="I143" s="1">
        <v>0</v>
      </c>
      <c r="J143" s="50">
        <v>45435</v>
      </c>
      <c r="K143" s="1">
        <v>2024160</v>
      </c>
      <c r="L143" t="s">
        <v>520</v>
      </c>
      <c r="M143" s="28">
        <v>64.3</v>
      </c>
      <c r="N143" t="s">
        <v>215</v>
      </c>
      <c r="O143" s="1">
        <v>1251</v>
      </c>
      <c r="P143" s="50">
        <v>45435</v>
      </c>
      <c r="Q143" t="s">
        <v>399</v>
      </c>
      <c r="R143" s="1" t="s">
        <v>263</v>
      </c>
    </row>
    <row r="144" spans="1:18" x14ac:dyDescent="0.25">
      <c r="A144" t="s">
        <v>264</v>
      </c>
      <c r="B144" s="28">
        <v>17.329999999999998</v>
      </c>
      <c r="C144" s="28">
        <v>0</v>
      </c>
      <c r="D144" s="28">
        <v>0</v>
      </c>
      <c r="E144" s="28">
        <v>0</v>
      </c>
      <c r="F144" s="49">
        <v>1</v>
      </c>
      <c r="G144" t="s">
        <v>465</v>
      </c>
      <c r="H144" s="50">
        <v>45442</v>
      </c>
      <c r="I144" s="1">
        <v>9207</v>
      </c>
      <c r="J144" s="50">
        <v>45442</v>
      </c>
      <c r="K144" s="1"/>
      <c r="L144" t="s">
        <v>308</v>
      </c>
      <c r="M144" s="28">
        <v>17.329999999999998</v>
      </c>
      <c r="N144" t="s">
        <v>61</v>
      </c>
      <c r="O144" s="1">
        <v>1260</v>
      </c>
      <c r="P144" s="50">
        <v>45442</v>
      </c>
      <c r="R144" s="1" t="s">
        <v>263</v>
      </c>
    </row>
    <row r="145" spans="1:18" x14ac:dyDescent="0.25">
      <c r="A145" t="s">
        <v>264</v>
      </c>
      <c r="B145" s="28">
        <v>17.329999999999998</v>
      </c>
      <c r="C145" s="28">
        <v>0</v>
      </c>
      <c r="D145" s="28">
        <v>0</v>
      </c>
      <c r="E145" s="28">
        <v>0</v>
      </c>
      <c r="F145" s="49">
        <v>1</v>
      </c>
      <c r="G145" t="s">
        <v>466</v>
      </c>
      <c r="H145" s="50">
        <v>45427</v>
      </c>
      <c r="I145" s="1">
        <v>9207</v>
      </c>
      <c r="J145" s="50">
        <v>45442</v>
      </c>
      <c r="K145" s="1"/>
      <c r="L145" t="s">
        <v>308</v>
      </c>
      <c r="M145" s="28">
        <v>17.329999999999998</v>
      </c>
      <c r="N145" t="s">
        <v>61</v>
      </c>
      <c r="O145" s="1">
        <v>1260</v>
      </c>
      <c r="P145" s="50">
        <v>45442</v>
      </c>
      <c r="R145" s="1" t="s">
        <v>263</v>
      </c>
    </row>
    <row r="146" spans="1:18" x14ac:dyDescent="0.25">
      <c r="A146" t="s">
        <v>402</v>
      </c>
      <c r="B146" s="28">
        <v>180.16</v>
      </c>
      <c r="C146" s="28">
        <v>0</v>
      </c>
      <c r="D146" s="28">
        <v>0</v>
      </c>
      <c r="E146" s="28">
        <v>0</v>
      </c>
      <c r="F146" s="49">
        <v>1</v>
      </c>
      <c r="G146" t="s">
        <v>467</v>
      </c>
      <c r="H146" s="50">
        <v>45418</v>
      </c>
      <c r="I146" s="1">
        <v>9201</v>
      </c>
      <c r="J146" s="50">
        <v>45420</v>
      </c>
      <c r="K146" s="1">
        <v>2024155</v>
      </c>
      <c r="L146" t="s">
        <v>521</v>
      </c>
      <c r="M146" s="28">
        <v>180.16</v>
      </c>
      <c r="N146" t="s">
        <v>220</v>
      </c>
      <c r="O146" s="1">
        <v>1237</v>
      </c>
      <c r="P146" s="50">
        <v>45420</v>
      </c>
      <c r="Q146" t="s">
        <v>402</v>
      </c>
      <c r="R146" s="1" t="s">
        <v>260</v>
      </c>
    </row>
    <row r="147" spans="1:18" hidden="1" x14ac:dyDescent="0.25">
      <c r="A147" t="s">
        <v>309</v>
      </c>
      <c r="B147" s="28">
        <v>0</v>
      </c>
      <c r="C147" s="28">
        <v>0</v>
      </c>
      <c r="D147" s="28">
        <v>0</v>
      </c>
      <c r="E147" s="28">
        <v>0</v>
      </c>
      <c r="F147" s="49">
        <v>2</v>
      </c>
      <c r="G147" t="s">
        <v>468</v>
      </c>
      <c r="H147" s="50">
        <v>45434</v>
      </c>
      <c r="I147" s="1">
        <v>0</v>
      </c>
      <c r="J147" s="50">
        <v>45435</v>
      </c>
      <c r="K147" s="1">
        <v>2024122</v>
      </c>
      <c r="L147" t="s">
        <v>310</v>
      </c>
      <c r="M147" s="28">
        <v>0</v>
      </c>
      <c r="N147" t="s">
        <v>214</v>
      </c>
      <c r="O147">
        <v>1251</v>
      </c>
      <c r="P147" s="40">
        <v>45435</v>
      </c>
      <c r="Q147" t="s">
        <v>309</v>
      </c>
      <c r="R147" t="s">
        <v>263</v>
      </c>
    </row>
    <row r="148" spans="1:18" hidden="1" x14ac:dyDescent="0.25">
      <c r="A148" t="s">
        <v>311</v>
      </c>
      <c r="B148" s="28">
        <v>0</v>
      </c>
      <c r="C148" s="28">
        <v>0</v>
      </c>
      <c r="D148" s="28">
        <v>0</v>
      </c>
      <c r="E148" s="28">
        <v>0</v>
      </c>
      <c r="F148" s="49">
        <v>1</v>
      </c>
      <c r="G148" t="s">
        <v>468</v>
      </c>
      <c r="H148" s="50">
        <v>45434</v>
      </c>
      <c r="I148" s="1">
        <v>0</v>
      </c>
      <c r="J148" s="50">
        <v>45435</v>
      </c>
      <c r="K148" s="1">
        <v>2024122</v>
      </c>
      <c r="L148" t="s">
        <v>310</v>
      </c>
      <c r="M148" s="28">
        <v>0</v>
      </c>
      <c r="N148" t="s">
        <v>214</v>
      </c>
      <c r="O148">
        <v>1251</v>
      </c>
      <c r="P148" s="40">
        <v>45435</v>
      </c>
      <c r="Q148" t="s">
        <v>311</v>
      </c>
      <c r="R148" t="s">
        <v>263</v>
      </c>
    </row>
    <row r="149" spans="1:18" hidden="1" x14ac:dyDescent="0.25">
      <c r="A149" t="s">
        <v>312</v>
      </c>
      <c r="B149" s="28">
        <v>0</v>
      </c>
      <c r="C149" s="28">
        <v>0</v>
      </c>
      <c r="D149" s="28">
        <v>0</v>
      </c>
      <c r="E149" s="28">
        <v>0</v>
      </c>
      <c r="F149" s="49">
        <v>2</v>
      </c>
      <c r="G149" t="s">
        <v>468</v>
      </c>
      <c r="H149" s="50">
        <v>45434</v>
      </c>
      <c r="I149" s="1">
        <v>0</v>
      </c>
      <c r="J149" s="50">
        <v>45435</v>
      </c>
      <c r="K149" s="1">
        <v>2024122</v>
      </c>
      <c r="L149" t="s">
        <v>310</v>
      </c>
      <c r="M149" s="28">
        <v>0</v>
      </c>
      <c r="N149" t="s">
        <v>313</v>
      </c>
      <c r="O149">
        <v>1251</v>
      </c>
      <c r="P149" s="40">
        <v>45435</v>
      </c>
      <c r="Q149" t="s">
        <v>312</v>
      </c>
      <c r="R149" t="s">
        <v>263</v>
      </c>
    </row>
    <row r="150" spans="1:18" hidden="1" x14ac:dyDescent="0.25">
      <c r="A150" t="s">
        <v>314</v>
      </c>
      <c r="B150" s="28">
        <v>0</v>
      </c>
      <c r="C150" s="28">
        <v>0</v>
      </c>
      <c r="D150" s="28">
        <v>0</v>
      </c>
      <c r="E150" s="28">
        <v>0</v>
      </c>
      <c r="F150" s="49">
        <v>445.8</v>
      </c>
      <c r="G150" t="s">
        <v>468</v>
      </c>
      <c r="H150" s="50">
        <v>45434</v>
      </c>
      <c r="I150" s="1">
        <v>0</v>
      </c>
      <c r="J150" s="50">
        <v>45435</v>
      </c>
      <c r="K150" s="1">
        <v>2024122</v>
      </c>
      <c r="L150" t="s">
        <v>310</v>
      </c>
      <c r="M150" s="28">
        <v>0</v>
      </c>
      <c r="N150" t="s">
        <v>313</v>
      </c>
      <c r="O150">
        <v>1251</v>
      </c>
      <c r="P150" s="40">
        <v>45435</v>
      </c>
      <c r="Q150" t="s">
        <v>314</v>
      </c>
      <c r="R150" t="s">
        <v>263</v>
      </c>
    </row>
    <row r="151" spans="1:18" x14ac:dyDescent="0.25">
      <c r="A151" t="s">
        <v>399</v>
      </c>
      <c r="B151" s="28">
        <v>40.1</v>
      </c>
      <c r="C151" s="28">
        <v>0</v>
      </c>
      <c r="D151" s="28">
        <v>0</v>
      </c>
      <c r="E151" s="28">
        <v>0</v>
      </c>
      <c r="F151" s="49">
        <v>1</v>
      </c>
      <c r="G151" t="s">
        <v>468</v>
      </c>
      <c r="H151" s="50">
        <v>45434</v>
      </c>
      <c r="I151" s="1">
        <v>0</v>
      </c>
      <c r="J151" s="50">
        <v>45435</v>
      </c>
      <c r="K151" s="1">
        <v>2024122</v>
      </c>
      <c r="L151" t="s">
        <v>310</v>
      </c>
      <c r="M151" s="28">
        <v>40.1</v>
      </c>
      <c r="N151" t="s">
        <v>215</v>
      </c>
      <c r="O151" s="1">
        <v>1251</v>
      </c>
      <c r="P151" s="50">
        <v>45435</v>
      </c>
      <c r="Q151" t="s">
        <v>399</v>
      </c>
      <c r="R151" s="1" t="s">
        <v>263</v>
      </c>
    </row>
    <row r="152" spans="1:18" hidden="1" x14ac:dyDescent="0.25">
      <c r="A152" t="s">
        <v>245</v>
      </c>
      <c r="B152" s="28">
        <v>520</v>
      </c>
      <c r="C152" s="28">
        <v>0</v>
      </c>
      <c r="D152" s="28">
        <v>0</v>
      </c>
      <c r="E152" s="28">
        <v>0</v>
      </c>
      <c r="F152" s="49">
        <v>0</v>
      </c>
      <c r="G152" t="s">
        <v>421</v>
      </c>
      <c r="H152" s="50">
        <v>45419</v>
      </c>
      <c r="I152" s="1">
        <v>0</v>
      </c>
      <c r="J152" s="50">
        <v>45421</v>
      </c>
      <c r="K152" s="1">
        <v>2024035</v>
      </c>
      <c r="L152" t="s">
        <v>233</v>
      </c>
      <c r="M152" s="28">
        <v>0</v>
      </c>
      <c r="N152" t="s">
        <v>251</v>
      </c>
      <c r="O152">
        <v>1238</v>
      </c>
      <c r="P152" s="40">
        <v>45421</v>
      </c>
      <c r="Q152" t="s">
        <v>245</v>
      </c>
      <c r="R152" t="s">
        <v>270</v>
      </c>
    </row>
    <row r="153" spans="1:18" x14ac:dyDescent="0.25">
      <c r="A153" t="s">
        <v>246</v>
      </c>
      <c r="B153" s="28">
        <v>120</v>
      </c>
      <c r="C153" s="28">
        <v>87.07</v>
      </c>
      <c r="D153" s="28">
        <v>0</v>
      </c>
      <c r="E153" s="28">
        <v>0</v>
      </c>
      <c r="F153" s="49">
        <v>9</v>
      </c>
      <c r="G153" t="s">
        <v>421</v>
      </c>
      <c r="H153" s="50">
        <v>45419</v>
      </c>
      <c r="I153" s="1">
        <v>0</v>
      </c>
      <c r="J153" s="50">
        <v>45421</v>
      </c>
      <c r="K153" s="1">
        <v>2024035</v>
      </c>
      <c r="L153" t="s">
        <v>233</v>
      </c>
      <c r="M153" s="28">
        <v>1167.07</v>
      </c>
      <c r="N153" t="s">
        <v>251</v>
      </c>
      <c r="O153" s="1">
        <v>1238</v>
      </c>
      <c r="P153" s="50">
        <v>45421</v>
      </c>
      <c r="Q153" t="s">
        <v>246</v>
      </c>
      <c r="R153" s="1" t="s">
        <v>270</v>
      </c>
    </row>
    <row r="154" spans="1:18" hidden="1" x14ac:dyDescent="0.25">
      <c r="A154" t="s">
        <v>244</v>
      </c>
      <c r="B154" s="28">
        <v>570</v>
      </c>
      <c r="C154" s="28">
        <v>0</v>
      </c>
      <c r="D154" s="28">
        <v>0</v>
      </c>
      <c r="E154" s="28">
        <v>0</v>
      </c>
      <c r="F154" s="49">
        <v>0</v>
      </c>
      <c r="G154" t="s">
        <v>421</v>
      </c>
      <c r="H154" s="50">
        <v>45419</v>
      </c>
      <c r="I154" s="1">
        <v>0</v>
      </c>
      <c r="J154" s="50">
        <v>45421</v>
      </c>
      <c r="K154" s="1">
        <v>2024035</v>
      </c>
      <c r="L154" t="s">
        <v>233</v>
      </c>
      <c r="M154" s="28">
        <v>0</v>
      </c>
      <c r="N154" t="s">
        <v>251</v>
      </c>
      <c r="O154">
        <v>1238</v>
      </c>
      <c r="P154" s="40">
        <v>45421</v>
      </c>
      <c r="Q154" t="s">
        <v>244</v>
      </c>
      <c r="R154" t="s">
        <v>270</v>
      </c>
    </row>
    <row r="155" spans="1:18" x14ac:dyDescent="0.25">
      <c r="A155" t="s">
        <v>265</v>
      </c>
      <c r="B155" s="28">
        <v>90.95</v>
      </c>
      <c r="C155" s="28">
        <v>0</v>
      </c>
      <c r="D155" s="28">
        <v>0</v>
      </c>
      <c r="E155" s="28">
        <v>0</v>
      </c>
      <c r="F155" s="49">
        <v>1</v>
      </c>
      <c r="G155" t="s">
        <v>469</v>
      </c>
      <c r="H155" s="50">
        <v>45427</v>
      </c>
      <c r="I155" s="1">
        <v>0</v>
      </c>
      <c r="J155" s="50">
        <v>45442</v>
      </c>
      <c r="K155" s="1"/>
      <c r="L155" t="s">
        <v>77</v>
      </c>
      <c r="M155" s="28">
        <v>90.95</v>
      </c>
      <c r="N155" t="s">
        <v>183</v>
      </c>
      <c r="O155" s="1">
        <v>1259</v>
      </c>
      <c r="P155" s="50">
        <v>45442</v>
      </c>
      <c r="R155" s="1" t="s">
        <v>298</v>
      </c>
    </row>
    <row r="156" spans="1:18" x14ac:dyDescent="0.25">
      <c r="A156" t="s">
        <v>264</v>
      </c>
      <c r="B156" s="28">
        <v>1558.98</v>
      </c>
      <c r="C156" s="28">
        <v>0</v>
      </c>
      <c r="D156" s="28">
        <v>0</v>
      </c>
      <c r="E156" s="28">
        <v>0</v>
      </c>
      <c r="F156" s="49">
        <v>1</v>
      </c>
      <c r="G156" t="s">
        <v>470</v>
      </c>
      <c r="H156" s="50">
        <v>45427</v>
      </c>
      <c r="I156" s="1">
        <v>0</v>
      </c>
      <c r="J156" s="50">
        <v>45442</v>
      </c>
      <c r="K156" s="1"/>
      <c r="L156" t="s">
        <v>77</v>
      </c>
      <c r="M156" s="28">
        <v>1558.98</v>
      </c>
      <c r="N156" t="s">
        <v>61</v>
      </c>
      <c r="O156" s="1">
        <v>1259</v>
      </c>
      <c r="P156" s="50">
        <v>45442</v>
      </c>
      <c r="R156" s="1" t="s">
        <v>263</v>
      </c>
    </row>
    <row r="157" spans="1:18" x14ac:dyDescent="0.25">
      <c r="A157" t="s">
        <v>294</v>
      </c>
      <c r="B157" s="28">
        <v>82.09</v>
      </c>
      <c r="C157" s="28">
        <v>0</v>
      </c>
      <c r="D157" s="28">
        <v>0</v>
      </c>
      <c r="E157" s="28">
        <v>0</v>
      </c>
      <c r="F157" s="49">
        <v>1</v>
      </c>
      <c r="G157" t="s">
        <v>470</v>
      </c>
      <c r="H157" s="50">
        <v>45427</v>
      </c>
      <c r="I157" s="1">
        <v>0</v>
      </c>
      <c r="J157" s="50">
        <v>45442</v>
      </c>
      <c r="K157" s="1"/>
      <c r="L157" t="s">
        <v>77</v>
      </c>
      <c r="M157" s="28">
        <v>82.09</v>
      </c>
      <c r="N157" t="s">
        <v>70</v>
      </c>
      <c r="O157" s="1">
        <v>1259</v>
      </c>
      <c r="P157" s="50">
        <v>45442</v>
      </c>
      <c r="R157" s="1" t="s">
        <v>295</v>
      </c>
    </row>
    <row r="158" spans="1:18" x14ac:dyDescent="0.25">
      <c r="A158" t="s">
        <v>265</v>
      </c>
      <c r="B158" s="28">
        <v>31.68</v>
      </c>
      <c r="C158" s="28">
        <v>0</v>
      </c>
      <c r="D158" s="28">
        <v>0</v>
      </c>
      <c r="E158" s="28">
        <v>0</v>
      </c>
      <c r="F158" s="49">
        <v>1</v>
      </c>
      <c r="G158" t="s">
        <v>470</v>
      </c>
      <c r="H158" s="50">
        <v>45427</v>
      </c>
      <c r="I158" s="1">
        <v>0</v>
      </c>
      <c r="J158" s="50">
        <v>45442</v>
      </c>
      <c r="K158" s="1"/>
      <c r="L158" t="s">
        <v>77</v>
      </c>
      <c r="M158" s="28">
        <v>31.68</v>
      </c>
      <c r="N158" t="s">
        <v>62</v>
      </c>
      <c r="O158" s="1">
        <v>1259</v>
      </c>
      <c r="P158" s="50">
        <v>45442</v>
      </c>
      <c r="R158" s="1" t="s">
        <v>260</v>
      </c>
    </row>
    <row r="159" spans="1:18" x14ac:dyDescent="0.25">
      <c r="A159" t="s">
        <v>265</v>
      </c>
      <c r="B159" s="28">
        <v>66.099999999999994</v>
      </c>
      <c r="C159" s="28">
        <v>0</v>
      </c>
      <c r="D159" s="28">
        <v>0</v>
      </c>
      <c r="E159" s="28">
        <v>0</v>
      </c>
      <c r="F159" s="49">
        <v>1</v>
      </c>
      <c r="G159" t="s">
        <v>470</v>
      </c>
      <c r="H159" s="50">
        <v>45427</v>
      </c>
      <c r="I159" s="1">
        <v>0</v>
      </c>
      <c r="J159" s="50">
        <v>45442</v>
      </c>
      <c r="K159" s="1"/>
      <c r="L159" t="s">
        <v>77</v>
      </c>
      <c r="M159" s="28">
        <v>66.099999999999994</v>
      </c>
      <c r="N159" t="s">
        <v>302</v>
      </c>
      <c r="O159" s="1">
        <v>1259</v>
      </c>
      <c r="P159" s="50">
        <v>45442</v>
      </c>
      <c r="R159" s="1" t="s">
        <v>269</v>
      </c>
    </row>
    <row r="160" spans="1:18" x14ac:dyDescent="0.25">
      <c r="A160" t="s">
        <v>265</v>
      </c>
      <c r="B160" s="28">
        <v>90.95</v>
      </c>
      <c r="C160" s="28">
        <v>0</v>
      </c>
      <c r="D160" s="28">
        <v>0</v>
      </c>
      <c r="E160" s="28">
        <v>0</v>
      </c>
      <c r="F160" s="49">
        <v>1</v>
      </c>
      <c r="G160" t="s">
        <v>471</v>
      </c>
      <c r="H160" s="50">
        <v>45442</v>
      </c>
      <c r="I160" s="1">
        <v>0</v>
      </c>
      <c r="J160" s="50">
        <v>45442</v>
      </c>
      <c r="K160" s="1"/>
      <c r="L160" t="s">
        <v>77</v>
      </c>
      <c r="M160" s="28">
        <v>90.95</v>
      </c>
      <c r="N160" t="s">
        <v>183</v>
      </c>
      <c r="O160" s="1">
        <v>1259</v>
      </c>
      <c r="P160" s="50">
        <v>45442</v>
      </c>
      <c r="R160" s="1" t="s">
        <v>298</v>
      </c>
    </row>
    <row r="161" spans="1:18" x14ac:dyDescent="0.25">
      <c r="A161" t="s">
        <v>264</v>
      </c>
      <c r="B161" s="28">
        <v>1625.08</v>
      </c>
      <c r="C161" s="28">
        <v>0</v>
      </c>
      <c r="D161" s="28">
        <v>0</v>
      </c>
      <c r="E161" s="28">
        <v>0</v>
      </c>
      <c r="F161" s="49">
        <v>1</v>
      </c>
      <c r="G161" t="s">
        <v>472</v>
      </c>
      <c r="H161" s="50">
        <v>45442</v>
      </c>
      <c r="I161" s="1">
        <v>0</v>
      </c>
      <c r="J161" s="50">
        <v>45442</v>
      </c>
      <c r="K161" s="1"/>
      <c r="L161" t="s">
        <v>77</v>
      </c>
      <c r="M161" s="28">
        <v>1625.08</v>
      </c>
      <c r="N161" t="s">
        <v>61</v>
      </c>
      <c r="O161" s="1">
        <v>1259</v>
      </c>
      <c r="P161" s="50">
        <v>45442</v>
      </c>
      <c r="R161" s="1" t="s">
        <v>263</v>
      </c>
    </row>
    <row r="162" spans="1:18" x14ac:dyDescent="0.25">
      <c r="A162" t="s">
        <v>294</v>
      </c>
      <c r="B162" s="28">
        <v>82.09</v>
      </c>
      <c r="C162" s="28">
        <v>0</v>
      </c>
      <c r="D162" s="28">
        <v>0</v>
      </c>
      <c r="E162" s="28">
        <v>0</v>
      </c>
      <c r="F162" s="49">
        <v>1</v>
      </c>
      <c r="G162" t="s">
        <v>472</v>
      </c>
      <c r="H162" s="50">
        <v>45442</v>
      </c>
      <c r="I162" s="1">
        <v>0</v>
      </c>
      <c r="J162" s="50">
        <v>45442</v>
      </c>
      <c r="K162" s="1"/>
      <c r="L162" t="s">
        <v>77</v>
      </c>
      <c r="M162" s="28">
        <v>82.09</v>
      </c>
      <c r="N162" t="s">
        <v>70</v>
      </c>
      <c r="O162" s="1">
        <v>1259</v>
      </c>
      <c r="P162" s="50">
        <v>45442</v>
      </c>
      <c r="R162" s="1" t="s">
        <v>295</v>
      </c>
    </row>
    <row r="163" spans="1:18" x14ac:dyDescent="0.25">
      <c r="A163" t="s">
        <v>265</v>
      </c>
      <c r="B163" s="28">
        <v>31.68</v>
      </c>
      <c r="C163" s="28">
        <v>0</v>
      </c>
      <c r="D163" s="28">
        <v>0</v>
      </c>
      <c r="E163" s="28">
        <v>0</v>
      </c>
      <c r="F163" s="49">
        <v>1</v>
      </c>
      <c r="G163" t="s">
        <v>472</v>
      </c>
      <c r="H163" s="50">
        <v>45442</v>
      </c>
      <c r="I163" s="1">
        <v>0</v>
      </c>
      <c r="J163" s="50">
        <v>45442</v>
      </c>
      <c r="K163" s="1"/>
      <c r="L163" t="s">
        <v>77</v>
      </c>
      <c r="M163" s="28">
        <v>31.68</v>
      </c>
      <c r="N163" t="s">
        <v>62</v>
      </c>
      <c r="O163" s="1">
        <v>1259</v>
      </c>
      <c r="P163" s="50">
        <v>45442</v>
      </c>
      <c r="R163" s="1" t="s">
        <v>260</v>
      </c>
    </row>
    <row r="164" spans="1:18" x14ac:dyDescent="0.25">
      <c r="A164" t="s">
        <v>403</v>
      </c>
      <c r="B164" s="28">
        <v>2902.86</v>
      </c>
      <c r="C164" s="28">
        <v>0</v>
      </c>
      <c r="D164" s="28">
        <v>0</v>
      </c>
      <c r="E164" s="28">
        <v>0</v>
      </c>
      <c r="F164" s="49">
        <v>1</v>
      </c>
      <c r="G164" t="s">
        <v>473</v>
      </c>
      <c r="H164" s="50">
        <v>45440</v>
      </c>
      <c r="I164" s="1">
        <v>0</v>
      </c>
      <c r="J164" s="50">
        <v>45440</v>
      </c>
      <c r="K164" s="1">
        <v>2024074</v>
      </c>
      <c r="L164" t="s">
        <v>522</v>
      </c>
      <c r="M164" s="28">
        <v>2902.86</v>
      </c>
      <c r="N164" t="s">
        <v>523</v>
      </c>
      <c r="O164" s="1">
        <v>1253</v>
      </c>
      <c r="P164" s="50">
        <v>45440</v>
      </c>
      <c r="Q164" t="s">
        <v>403</v>
      </c>
      <c r="R164" s="1" t="s">
        <v>263</v>
      </c>
    </row>
    <row r="165" spans="1:18" x14ac:dyDescent="0.25">
      <c r="A165" t="s">
        <v>317</v>
      </c>
      <c r="B165" s="28">
        <v>-0.02</v>
      </c>
      <c r="C165" s="28">
        <v>0</v>
      </c>
      <c r="D165" s="28">
        <v>0</v>
      </c>
      <c r="E165" s="28">
        <v>0</v>
      </c>
      <c r="F165" s="49">
        <v>1</v>
      </c>
      <c r="G165" t="s">
        <v>474</v>
      </c>
      <c r="H165" s="50">
        <v>45450</v>
      </c>
      <c r="I165" s="1">
        <v>0</v>
      </c>
      <c r="J165" s="50">
        <v>45442</v>
      </c>
      <c r="K165" s="1"/>
      <c r="L165" t="s">
        <v>318</v>
      </c>
      <c r="M165" s="28">
        <v>-0.02</v>
      </c>
      <c r="N165" t="s">
        <v>319</v>
      </c>
      <c r="O165" s="1">
        <v>1257</v>
      </c>
      <c r="P165" s="50">
        <v>45442</v>
      </c>
      <c r="R165" s="1" t="s">
        <v>263</v>
      </c>
    </row>
    <row r="166" spans="1:18" x14ac:dyDescent="0.25">
      <c r="A166" t="s">
        <v>317</v>
      </c>
      <c r="B166" s="28">
        <v>-0.26</v>
      </c>
      <c r="C166" s="28">
        <v>0</v>
      </c>
      <c r="D166" s="28">
        <v>0</v>
      </c>
      <c r="E166" s="28">
        <v>0</v>
      </c>
      <c r="F166" s="49">
        <v>1</v>
      </c>
      <c r="G166" t="s">
        <v>474</v>
      </c>
      <c r="H166" s="50">
        <v>45450</v>
      </c>
      <c r="I166" s="1">
        <v>0</v>
      </c>
      <c r="J166" s="50">
        <v>45442</v>
      </c>
      <c r="K166" s="1"/>
      <c r="L166" t="s">
        <v>318</v>
      </c>
      <c r="M166" s="28">
        <v>-0.26</v>
      </c>
      <c r="N166" t="s">
        <v>320</v>
      </c>
      <c r="O166" s="1">
        <v>1257</v>
      </c>
      <c r="P166" s="50">
        <v>45442</v>
      </c>
      <c r="R166" s="1" t="s">
        <v>263</v>
      </c>
    </row>
    <row r="167" spans="1:18" x14ac:dyDescent="0.25">
      <c r="A167" t="s">
        <v>334</v>
      </c>
      <c r="B167" s="28">
        <v>2.82</v>
      </c>
      <c r="C167" s="28">
        <v>0</v>
      </c>
      <c r="D167" s="28">
        <v>0</v>
      </c>
      <c r="E167" s="28">
        <v>0</v>
      </c>
      <c r="F167" s="49">
        <v>1</v>
      </c>
      <c r="G167" t="s">
        <v>475</v>
      </c>
      <c r="H167" s="50">
        <v>45427</v>
      </c>
      <c r="I167" s="1">
        <v>0</v>
      </c>
      <c r="J167" s="50">
        <v>45442</v>
      </c>
      <c r="K167" s="1"/>
      <c r="L167" t="s">
        <v>318</v>
      </c>
      <c r="M167" s="28">
        <v>2.82</v>
      </c>
      <c r="N167" t="s">
        <v>340</v>
      </c>
      <c r="O167" s="1">
        <v>1257</v>
      </c>
      <c r="P167" s="50">
        <v>45442</v>
      </c>
      <c r="R167" s="1" t="s">
        <v>298</v>
      </c>
    </row>
    <row r="168" spans="1:18" x14ac:dyDescent="0.25">
      <c r="A168" t="s">
        <v>325</v>
      </c>
      <c r="B168" s="28">
        <v>18.13</v>
      </c>
      <c r="C168" s="28">
        <v>0</v>
      </c>
      <c r="D168" s="28">
        <v>0</v>
      </c>
      <c r="E168" s="28">
        <v>0</v>
      </c>
      <c r="F168" s="49">
        <v>1</v>
      </c>
      <c r="G168" t="s">
        <v>476</v>
      </c>
      <c r="H168" s="50">
        <v>45442</v>
      </c>
      <c r="I168" s="1">
        <v>0</v>
      </c>
      <c r="J168" s="50">
        <v>45442</v>
      </c>
      <c r="K168" s="1"/>
      <c r="L168" t="s">
        <v>318</v>
      </c>
      <c r="M168" s="28">
        <v>18.13</v>
      </c>
      <c r="N168" t="s">
        <v>345</v>
      </c>
      <c r="O168" s="1">
        <v>1257</v>
      </c>
      <c r="P168" s="50">
        <v>45442</v>
      </c>
      <c r="R168" s="1" t="s">
        <v>298</v>
      </c>
    </row>
    <row r="169" spans="1:18" x14ac:dyDescent="0.25">
      <c r="A169" t="s">
        <v>337</v>
      </c>
      <c r="B169" s="28">
        <v>92.06</v>
      </c>
      <c r="C169" s="28">
        <v>0</v>
      </c>
      <c r="D169" s="28">
        <v>0</v>
      </c>
      <c r="E169" s="28">
        <v>0</v>
      </c>
      <c r="F169" s="49">
        <v>1</v>
      </c>
      <c r="G169" t="s">
        <v>477</v>
      </c>
      <c r="H169" s="50">
        <v>45442</v>
      </c>
      <c r="I169" s="1">
        <v>0</v>
      </c>
      <c r="J169" s="50">
        <v>45442</v>
      </c>
      <c r="K169" s="1"/>
      <c r="L169" t="s">
        <v>318</v>
      </c>
      <c r="M169" s="28">
        <v>92.06</v>
      </c>
      <c r="N169" t="s">
        <v>319</v>
      </c>
      <c r="O169" s="1">
        <v>1257</v>
      </c>
      <c r="P169" s="50">
        <v>45442</v>
      </c>
      <c r="R169" s="1" t="s">
        <v>263</v>
      </c>
    </row>
    <row r="170" spans="1:18" x14ac:dyDescent="0.25">
      <c r="A170" t="s">
        <v>337</v>
      </c>
      <c r="B170" s="28">
        <v>16.100000000000001</v>
      </c>
      <c r="C170" s="28">
        <v>0</v>
      </c>
      <c r="D170" s="28">
        <v>0</v>
      </c>
      <c r="E170" s="28">
        <v>0</v>
      </c>
      <c r="F170" s="49">
        <v>1</v>
      </c>
      <c r="G170" t="s">
        <v>477</v>
      </c>
      <c r="H170" s="50">
        <v>45442</v>
      </c>
      <c r="I170" s="1">
        <v>0</v>
      </c>
      <c r="J170" s="50">
        <v>45442</v>
      </c>
      <c r="K170" s="1"/>
      <c r="L170" t="s">
        <v>318</v>
      </c>
      <c r="M170" s="28">
        <v>16.100000000000001</v>
      </c>
      <c r="N170" t="s">
        <v>338</v>
      </c>
      <c r="O170" s="1">
        <v>1257</v>
      </c>
      <c r="P170" s="50">
        <v>45442</v>
      </c>
      <c r="R170" s="1" t="s">
        <v>295</v>
      </c>
    </row>
    <row r="171" spans="1:18" x14ac:dyDescent="0.25">
      <c r="A171" t="s">
        <v>325</v>
      </c>
      <c r="B171" s="28">
        <v>6.32</v>
      </c>
      <c r="C171" s="28">
        <v>0</v>
      </c>
      <c r="D171" s="28">
        <v>0</v>
      </c>
      <c r="E171" s="28">
        <v>0</v>
      </c>
      <c r="F171" s="49">
        <v>1</v>
      </c>
      <c r="G171" t="s">
        <v>477</v>
      </c>
      <c r="H171" s="50">
        <v>45442</v>
      </c>
      <c r="I171" s="1">
        <v>0</v>
      </c>
      <c r="J171" s="50">
        <v>45442</v>
      </c>
      <c r="K171" s="1"/>
      <c r="L171" t="s">
        <v>318</v>
      </c>
      <c r="M171" s="28">
        <v>6.32</v>
      </c>
      <c r="N171" t="s">
        <v>339</v>
      </c>
      <c r="O171" s="1">
        <v>1257</v>
      </c>
      <c r="P171" s="50">
        <v>45442</v>
      </c>
      <c r="R171" s="1" t="s">
        <v>260</v>
      </c>
    </row>
    <row r="172" spans="1:18" x14ac:dyDescent="0.25">
      <c r="A172" t="s">
        <v>341</v>
      </c>
      <c r="B172" s="28">
        <v>69.59</v>
      </c>
      <c r="C172" s="28">
        <v>0</v>
      </c>
      <c r="D172" s="28">
        <v>0</v>
      </c>
      <c r="E172" s="28">
        <v>0</v>
      </c>
      <c r="F172" s="49">
        <v>1</v>
      </c>
      <c r="G172" t="s">
        <v>478</v>
      </c>
      <c r="H172" s="50">
        <v>45442</v>
      </c>
      <c r="I172" s="1">
        <v>0</v>
      </c>
      <c r="J172" s="50">
        <v>45442</v>
      </c>
      <c r="K172" s="1"/>
      <c r="L172" t="s">
        <v>318</v>
      </c>
      <c r="M172" s="28">
        <v>69.59</v>
      </c>
      <c r="N172" t="s">
        <v>342</v>
      </c>
      <c r="O172" s="1">
        <v>1257</v>
      </c>
      <c r="P172" s="50">
        <v>45442</v>
      </c>
      <c r="R172" s="1" t="s">
        <v>263</v>
      </c>
    </row>
    <row r="173" spans="1:18" x14ac:dyDescent="0.25">
      <c r="A173" t="s">
        <v>341</v>
      </c>
      <c r="B173" s="28">
        <v>5.24</v>
      </c>
      <c r="C173" s="28">
        <v>0</v>
      </c>
      <c r="D173" s="28">
        <v>0</v>
      </c>
      <c r="E173" s="28">
        <v>0</v>
      </c>
      <c r="F173" s="49">
        <v>1</v>
      </c>
      <c r="G173" t="s">
        <v>478</v>
      </c>
      <c r="H173" s="50">
        <v>45442</v>
      </c>
      <c r="I173" s="1">
        <v>0</v>
      </c>
      <c r="J173" s="50">
        <v>45442</v>
      </c>
      <c r="K173" s="1"/>
      <c r="L173" t="s">
        <v>318</v>
      </c>
      <c r="M173" s="28">
        <v>5.24</v>
      </c>
      <c r="N173" t="s">
        <v>343</v>
      </c>
      <c r="O173" s="1">
        <v>1257</v>
      </c>
      <c r="P173" s="50">
        <v>45442</v>
      </c>
      <c r="R173" s="1" t="s">
        <v>295</v>
      </c>
    </row>
    <row r="174" spans="1:18" x14ac:dyDescent="0.25">
      <c r="A174" t="s">
        <v>325</v>
      </c>
      <c r="B174" s="28">
        <v>1.56</v>
      </c>
      <c r="C174" s="28">
        <v>0</v>
      </c>
      <c r="D174" s="28">
        <v>0</v>
      </c>
      <c r="E174" s="28">
        <v>0</v>
      </c>
      <c r="F174" s="49">
        <v>1</v>
      </c>
      <c r="G174" t="s">
        <v>478</v>
      </c>
      <c r="H174" s="50">
        <v>45442</v>
      </c>
      <c r="I174" s="1">
        <v>0</v>
      </c>
      <c r="J174" s="50">
        <v>45442</v>
      </c>
      <c r="K174" s="1"/>
      <c r="L174" t="s">
        <v>318</v>
      </c>
      <c r="M174" s="28">
        <v>1.56</v>
      </c>
      <c r="N174" t="s">
        <v>344</v>
      </c>
      <c r="O174" s="1">
        <v>1257</v>
      </c>
      <c r="P174" s="50">
        <v>45442</v>
      </c>
      <c r="R174" s="1" t="s">
        <v>260</v>
      </c>
    </row>
    <row r="175" spans="1:18" x14ac:dyDescent="0.25">
      <c r="A175" t="s">
        <v>334</v>
      </c>
      <c r="B175" s="28">
        <v>15.95</v>
      </c>
      <c r="C175" s="28">
        <v>0</v>
      </c>
      <c r="D175" s="28">
        <v>0</v>
      </c>
      <c r="E175" s="28">
        <v>0</v>
      </c>
      <c r="F175" s="49">
        <v>1</v>
      </c>
      <c r="G175" t="s">
        <v>479</v>
      </c>
      <c r="H175" s="50">
        <v>45442</v>
      </c>
      <c r="I175" s="1">
        <v>0</v>
      </c>
      <c r="J175" s="50">
        <v>45442</v>
      </c>
      <c r="K175" s="1"/>
      <c r="L175" t="s">
        <v>318</v>
      </c>
      <c r="M175" s="28">
        <v>15.95</v>
      </c>
      <c r="N175" t="s">
        <v>340</v>
      </c>
      <c r="O175" s="1">
        <v>1257</v>
      </c>
      <c r="P175" s="50">
        <v>45442</v>
      </c>
      <c r="R175" s="1" t="s">
        <v>298</v>
      </c>
    </row>
    <row r="176" spans="1:18" x14ac:dyDescent="0.25">
      <c r="A176" t="s">
        <v>321</v>
      </c>
      <c r="B176" s="28">
        <v>50.46</v>
      </c>
      <c r="C176" s="28">
        <v>0</v>
      </c>
      <c r="D176" s="28">
        <v>0</v>
      </c>
      <c r="E176" s="28">
        <v>0</v>
      </c>
      <c r="F176" s="49">
        <v>1</v>
      </c>
      <c r="G176" t="s">
        <v>480</v>
      </c>
      <c r="H176" s="50">
        <v>45427</v>
      </c>
      <c r="I176" s="1">
        <v>0</v>
      </c>
      <c r="J176" s="50">
        <v>45442</v>
      </c>
      <c r="K176" s="1"/>
      <c r="L176" t="s">
        <v>318</v>
      </c>
      <c r="M176" s="28">
        <v>50.46</v>
      </c>
      <c r="N176" t="s">
        <v>320</v>
      </c>
      <c r="O176" s="1">
        <v>1257</v>
      </c>
      <c r="P176" s="50">
        <v>45442</v>
      </c>
      <c r="R176" s="1" t="s">
        <v>263</v>
      </c>
    </row>
    <row r="177" spans="1:18" x14ac:dyDescent="0.25">
      <c r="A177" t="s">
        <v>327</v>
      </c>
      <c r="B177" s="28">
        <v>2.88</v>
      </c>
      <c r="C177" s="28">
        <v>0</v>
      </c>
      <c r="D177" s="28">
        <v>0</v>
      </c>
      <c r="E177" s="28">
        <v>0</v>
      </c>
      <c r="F177" s="49">
        <v>1</v>
      </c>
      <c r="G177" t="s">
        <v>480</v>
      </c>
      <c r="H177" s="50">
        <v>45427</v>
      </c>
      <c r="I177" s="1">
        <v>0</v>
      </c>
      <c r="J177" s="50">
        <v>45442</v>
      </c>
      <c r="K177" s="1"/>
      <c r="L177" t="s">
        <v>318</v>
      </c>
      <c r="M177" s="28">
        <v>2.88</v>
      </c>
      <c r="N177" t="s">
        <v>328</v>
      </c>
      <c r="O177" s="1">
        <v>1257</v>
      </c>
      <c r="P177" s="50">
        <v>45442</v>
      </c>
      <c r="R177" s="1" t="s">
        <v>295</v>
      </c>
    </row>
    <row r="178" spans="1:18" x14ac:dyDescent="0.25">
      <c r="A178" t="s">
        <v>334</v>
      </c>
      <c r="B178" s="28">
        <v>4.32</v>
      </c>
      <c r="C178" s="28">
        <v>0</v>
      </c>
      <c r="D178" s="28">
        <v>0</v>
      </c>
      <c r="E178" s="28">
        <v>0</v>
      </c>
      <c r="F178" s="49">
        <v>1</v>
      </c>
      <c r="G178" t="s">
        <v>480</v>
      </c>
      <c r="H178" s="50">
        <v>45427</v>
      </c>
      <c r="I178" s="1">
        <v>0</v>
      </c>
      <c r="J178" s="50">
        <v>45442</v>
      </c>
      <c r="K178" s="1"/>
      <c r="L178" t="s">
        <v>318</v>
      </c>
      <c r="M178" s="28">
        <v>4.32</v>
      </c>
      <c r="N178" t="s">
        <v>335</v>
      </c>
      <c r="O178" s="1">
        <v>1257</v>
      </c>
      <c r="P178" s="50">
        <v>45442</v>
      </c>
      <c r="R178" s="1" t="s">
        <v>260</v>
      </c>
    </row>
    <row r="179" spans="1:18" x14ac:dyDescent="0.25">
      <c r="A179" t="s">
        <v>334</v>
      </c>
      <c r="B179" s="28">
        <v>2.88</v>
      </c>
      <c r="C179" s="28">
        <v>0</v>
      </c>
      <c r="D179" s="28">
        <v>0</v>
      </c>
      <c r="E179" s="28">
        <v>0</v>
      </c>
      <c r="F179" s="49">
        <v>1</v>
      </c>
      <c r="G179" t="s">
        <v>480</v>
      </c>
      <c r="H179" s="50">
        <v>45427</v>
      </c>
      <c r="I179" s="1">
        <v>0</v>
      </c>
      <c r="J179" s="50">
        <v>45442</v>
      </c>
      <c r="K179" s="1"/>
      <c r="L179" t="s">
        <v>318</v>
      </c>
      <c r="M179" s="28">
        <v>2.88</v>
      </c>
      <c r="N179" t="s">
        <v>348</v>
      </c>
      <c r="O179" s="1">
        <v>1257</v>
      </c>
      <c r="P179" s="50">
        <v>45442</v>
      </c>
      <c r="R179" s="1" t="s">
        <v>269</v>
      </c>
    </row>
    <row r="180" spans="1:18" x14ac:dyDescent="0.25">
      <c r="A180" t="s">
        <v>337</v>
      </c>
      <c r="B180" s="28">
        <v>73.45</v>
      </c>
      <c r="C180" s="28">
        <v>0</v>
      </c>
      <c r="D180" s="28">
        <v>0</v>
      </c>
      <c r="E180" s="28">
        <v>0</v>
      </c>
      <c r="F180" s="49">
        <v>1</v>
      </c>
      <c r="G180" t="s">
        <v>481</v>
      </c>
      <c r="H180" s="50">
        <v>45427</v>
      </c>
      <c r="I180" s="1">
        <v>0</v>
      </c>
      <c r="J180" s="50">
        <v>45442</v>
      </c>
      <c r="K180" s="1"/>
      <c r="L180" t="s">
        <v>318</v>
      </c>
      <c r="M180" s="28">
        <v>73.45</v>
      </c>
      <c r="N180" t="s">
        <v>319</v>
      </c>
      <c r="O180" s="1">
        <v>1257</v>
      </c>
      <c r="P180" s="50">
        <v>45442</v>
      </c>
      <c r="R180" s="1" t="s">
        <v>263</v>
      </c>
    </row>
    <row r="181" spans="1:18" x14ac:dyDescent="0.25">
      <c r="A181" t="s">
        <v>337</v>
      </c>
      <c r="B181" s="28">
        <v>16.100000000000001</v>
      </c>
      <c r="C181" s="28">
        <v>0</v>
      </c>
      <c r="D181" s="28">
        <v>0</v>
      </c>
      <c r="E181" s="28">
        <v>0</v>
      </c>
      <c r="F181" s="49">
        <v>1</v>
      </c>
      <c r="G181" t="s">
        <v>481</v>
      </c>
      <c r="H181" s="50">
        <v>45427</v>
      </c>
      <c r="I181" s="1">
        <v>0</v>
      </c>
      <c r="J181" s="50">
        <v>45442</v>
      </c>
      <c r="K181" s="1"/>
      <c r="L181" t="s">
        <v>318</v>
      </c>
      <c r="M181" s="28">
        <v>16.100000000000001</v>
      </c>
      <c r="N181" t="s">
        <v>338</v>
      </c>
      <c r="O181" s="1">
        <v>1257</v>
      </c>
      <c r="P181" s="50">
        <v>45442</v>
      </c>
      <c r="R181" s="1" t="s">
        <v>295</v>
      </c>
    </row>
    <row r="182" spans="1:18" x14ac:dyDescent="0.25">
      <c r="A182" t="s">
        <v>325</v>
      </c>
      <c r="B182" s="28">
        <v>6.32</v>
      </c>
      <c r="C182" s="28">
        <v>0</v>
      </c>
      <c r="D182" s="28">
        <v>0</v>
      </c>
      <c r="E182" s="28">
        <v>0</v>
      </c>
      <c r="F182" s="49">
        <v>1</v>
      </c>
      <c r="G182" t="s">
        <v>481</v>
      </c>
      <c r="H182" s="50">
        <v>45427</v>
      </c>
      <c r="I182" s="1">
        <v>0</v>
      </c>
      <c r="J182" s="50">
        <v>45442</v>
      </c>
      <c r="K182" s="1"/>
      <c r="L182" t="s">
        <v>318</v>
      </c>
      <c r="M182" s="28">
        <v>6.32</v>
      </c>
      <c r="N182" t="s">
        <v>339</v>
      </c>
      <c r="O182" s="1">
        <v>1257</v>
      </c>
      <c r="P182" s="50">
        <v>45442</v>
      </c>
      <c r="R182" s="1" t="s">
        <v>260</v>
      </c>
    </row>
    <row r="183" spans="1:18" x14ac:dyDescent="0.25">
      <c r="A183" t="s">
        <v>325</v>
      </c>
      <c r="B183" s="28">
        <v>18.61</v>
      </c>
      <c r="C183" s="28">
        <v>0</v>
      </c>
      <c r="D183" s="28">
        <v>0</v>
      </c>
      <c r="E183" s="28">
        <v>0</v>
      </c>
      <c r="F183" s="49">
        <v>1</v>
      </c>
      <c r="G183" t="s">
        <v>481</v>
      </c>
      <c r="H183" s="50">
        <v>45427</v>
      </c>
      <c r="I183" s="1">
        <v>0</v>
      </c>
      <c r="J183" s="50">
        <v>45442</v>
      </c>
      <c r="K183" s="1"/>
      <c r="L183" t="s">
        <v>318</v>
      </c>
      <c r="M183" s="28">
        <v>18.61</v>
      </c>
      <c r="N183" t="s">
        <v>346</v>
      </c>
      <c r="O183" s="1">
        <v>1257</v>
      </c>
      <c r="P183" s="50">
        <v>45442</v>
      </c>
      <c r="R183" s="1" t="s">
        <v>269</v>
      </c>
    </row>
    <row r="184" spans="1:18" x14ac:dyDescent="0.25">
      <c r="A184" t="s">
        <v>334</v>
      </c>
      <c r="B184" s="28">
        <v>15.95</v>
      </c>
      <c r="C184" s="28">
        <v>0</v>
      </c>
      <c r="D184" s="28">
        <v>0</v>
      </c>
      <c r="E184" s="28">
        <v>0</v>
      </c>
      <c r="F184" s="49">
        <v>1</v>
      </c>
      <c r="G184" t="s">
        <v>482</v>
      </c>
      <c r="H184" s="50">
        <v>45427</v>
      </c>
      <c r="I184" s="1">
        <v>0</v>
      </c>
      <c r="J184" s="50">
        <v>45442</v>
      </c>
      <c r="K184" s="1"/>
      <c r="L184" t="s">
        <v>318</v>
      </c>
      <c r="M184" s="28">
        <v>15.95</v>
      </c>
      <c r="N184" t="s">
        <v>340</v>
      </c>
      <c r="O184" s="1">
        <v>1257</v>
      </c>
      <c r="P184" s="50">
        <v>45442</v>
      </c>
      <c r="R184" s="1" t="s">
        <v>298</v>
      </c>
    </row>
    <row r="185" spans="1:18" x14ac:dyDescent="0.25">
      <c r="A185" t="s">
        <v>322</v>
      </c>
      <c r="B185" s="28">
        <v>354.1</v>
      </c>
      <c r="C185" s="28">
        <v>0</v>
      </c>
      <c r="D185" s="28">
        <v>0</v>
      </c>
      <c r="E185" s="28">
        <v>0</v>
      </c>
      <c r="F185" s="49">
        <v>1</v>
      </c>
      <c r="G185" t="s">
        <v>483</v>
      </c>
      <c r="H185" s="50">
        <v>45427</v>
      </c>
      <c r="I185" s="1">
        <v>0</v>
      </c>
      <c r="J185" s="50">
        <v>45442</v>
      </c>
      <c r="K185" s="1"/>
      <c r="L185" t="s">
        <v>318</v>
      </c>
      <c r="M185" s="28">
        <v>354.1</v>
      </c>
      <c r="N185" t="s">
        <v>323</v>
      </c>
      <c r="O185" s="1">
        <v>1257</v>
      </c>
      <c r="P185" s="50">
        <v>45442</v>
      </c>
      <c r="R185" s="1" t="s">
        <v>263</v>
      </c>
    </row>
    <row r="186" spans="1:18" x14ac:dyDescent="0.25">
      <c r="A186" t="s">
        <v>322</v>
      </c>
      <c r="B186" s="28">
        <v>27.22</v>
      </c>
      <c r="C186" s="28">
        <v>0</v>
      </c>
      <c r="D186" s="28">
        <v>0</v>
      </c>
      <c r="E186" s="28">
        <v>0</v>
      </c>
      <c r="F186" s="49">
        <v>1</v>
      </c>
      <c r="G186" t="s">
        <v>483</v>
      </c>
      <c r="H186" s="50">
        <v>45427</v>
      </c>
      <c r="I186" s="1">
        <v>0</v>
      </c>
      <c r="J186" s="50">
        <v>45442</v>
      </c>
      <c r="K186" s="1"/>
      <c r="L186" t="s">
        <v>318</v>
      </c>
      <c r="M186" s="28">
        <v>27.22</v>
      </c>
      <c r="N186" t="s">
        <v>324</v>
      </c>
      <c r="O186" s="1">
        <v>1257</v>
      </c>
      <c r="P186" s="50">
        <v>45442</v>
      </c>
      <c r="R186" s="1" t="s">
        <v>295</v>
      </c>
    </row>
    <row r="187" spans="1:18" x14ac:dyDescent="0.25">
      <c r="A187" t="s">
        <v>325</v>
      </c>
      <c r="B187" s="28">
        <v>7.15</v>
      </c>
      <c r="C187" s="28">
        <v>0</v>
      </c>
      <c r="D187" s="28">
        <v>0</v>
      </c>
      <c r="E187" s="28">
        <v>0</v>
      </c>
      <c r="F187" s="49">
        <v>1</v>
      </c>
      <c r="G187" t="s">
        <v>483</v>
      </c>
      <c r="H187" s="50">
        <v>45427</v>
      </c>
      <c r="I187" s="1">
        <v>0</v>
      </c>
      <c r="J187" s="50">
        <v>45442</v>
      </c>
      <c r="K187" s="1"/>
      <c r="L187" t="s">
        <v>318</v>
      </c>
      <c r="M187" s="28">
        <v>7.15</v>
      </c>
      <c r="N187" t="s">
        <v>326</v>
      </c>
      <c r="O187" s="1">
        <v>1257</v>
      </c>
      <c r="P187" s="50">
        <v>45442</v>
      </c>
      <c r="R187" s="1" t="s">
        <v>260</v>
      </c>
    </row>
    <row r="188" spans="1:18" x14ac:dyDescent="0.25">
      <c r="A188" t="s">
        <v>325</v>
      </c>
      <c r="B188" s="28">
        <v>27.22</v>
      </c>
      <c r="C188" s="28">
        <v>0</v>
      </c>
      <c r="D188" s="28">
        <v>0</v>
      </c>
      <c r="E188" s="28">
        <v>0</v>
      </c>
      <c r="F188" s="49">
        <v>1</v>
      </c>
      <c r="G188" t="s">
        <v>483</v>
      </c>
      <c r="H188" s="50">
        <v>45427</v>
      </c>
      <c r="I188" s="1">
        <v>0</v>
      </c>
      <c r="J188" s="50">
        <v>45442</v>
      </c>
      <c r="K188" s="1"/>
      <c r="L188" t="s">
        <v>318</v>
      </c>
      <c r="M188" s="28">
        <v>27.22</v>
      </c>
      <c r="N188" t="s">
        <v>336</v>
      </c>
      <c r="O188" s="1">
        <v>1257</v>
      </c>
      <c r="P188" s="50">
        <v>45442</v>
      </c>
      <c r="R188" s="1" t="s">
        <v>269</v>
      </c>
    </row>
    <row r="189" spans="1:18" x14ac:dyDescent="0.25">
      <c r="A189" t="s">
        <v>334</v>
      </c>
      <c r="B189" s="28">
        <v>2.82</v>
      </c>
      <c r="C189" s="28">
        <v>0</v>
      </c>
      <c r="D189" s="28">
        <v>0</v>
      </c>
      <c r="E189" s="28">
        <v>0</v>
      </c>
      <c r="F189" s="49">
        <v>1</v>
      </c>
      <c r="G189" t="s">
        <v>484</v>
      </c>
      <c r="H189" s="50">
        <v>45442</v>
      </c>
      <c r="I189" s="1">
        <v>0</v>
      </c>
      <c r="J189" s="50">
        <v>45442</v>
      </c>
      <c r="K189" s="1"/>
      <c r="L189" t="s">
        <v>318</v>
      </c>
      <c r="M189" s="28">
        <v>2.82</v>
      </c>
      <c r="N189" t="s">
        <v>340</v>
      </c>
      <c r="O189" s="1">
        <v>1257</v>
      </c>
      <c r="P189" s="50">
        <v>45442</v>
      </c>
      <c r="R189" s="1" t="s">
        <v>298</v>
      </c>
    </row>
    <row r="190" spans="1:18" x14ac:dyDescent="0.25">
      <c r="A190" t="s">
        <v>334</v>
      </c>
      <c r="B190" s="28">
        <v>0.13</v>
      </c>
      <c r="C190" s="28">
        <v>0</v>
      </c>
      <c r="D190" s="28">
        <v>0</v>
      </c>
      <c r="E190" s="28">
        <v>0</v>
      </c>
      <c r="F190" s="49">
        <v>1</v>
      </c>
      <c r="G190" t="s">
        <v>485</v>
      </c>
      <c r="H190" s="50">
        <v>45442</v>
      </c>
      <c r="I190" s="1">
        <v>0</v>
      </c>
      <c r="J190" s="50">
        <v>45442</v>
      </c>
      <c r="K190" s="1"/>
      <c r="L190" t="s">
        <v>318</v>
      </c>
      <c r="M190" s="28">
        <v>0.13</v>
      </c>
      <c r="N190" t="s">
        <v>340</v>
      </c>
      <c r="O190" s="1">
        <v>1257</v>
      </c>
      <c r="P190" s="50">
        <v>45442</v>
      </c>
      <c r="R190" s="1" t="s">
        <v>298</v>
      </c>
    </row>
    <row r="191" spans="1:18" x14ac:dyDescent="0.25">
      <c r="A191" t="s">
        <v>329</v>
      </c>
      <c r="B191" s="28">
        <v>9017.2000000000007</v>
      </c>
      <c r="C191" s="28">
        <v>0</v>
      </c>
      <c r="D191" s="28">
        <v>0</v>
      </c>
      <c r="E191" s="28">
        <v>0</v>
      </c>
      <c r="F191" s="49">
        <v>1</v>
      </c>
      <c r="G191" t="s">
        <v>486</v>
      </c>
      <c r="H191" s="50">
        <v>45442</v>
      </c>
      <c r="I191" s="1">
        <v>0</v>
      </c>
      <c r="J191" s="50">
        <v>45442</v>
      </c>
      <c r="K191" s="1"/>
      <c r="L191" t="s">
        <v>318</v>
      </c>
      <c r="M191" s="28">
        <v>9017.2000000000007</v>
      </c>
      <c r="N191" t="s">
        <v>330</v>
      </c>
      <c r="O191" s="1">
        <v>1257</v>
      </c>
      <c r="P191" s="50">
        <v>45442</v>
      </c>
      <c r="R191" s="1" t="s">
        <v>263</v>
      </c>
    </row>
    <row r="192" spans="1:18" x14ac:dyDescent="0.25">
      <c r="A192" t="s">
        <v>331</v>
      </c>
      <c r="B192" s="28">
        <v>877.39</v>
      </c>
      <c r="C192" s="28">
        <v>0</v>
      </c>
      <c r="D192" s="28">
        <v>0</v>
      </c>
      <c r="E192" s="28">
        <v>0</v>
      </c>
      <c r="F192" s="49">
        <v>1</v>
      </c>
      <c r="G192" t="s">
        <v>486</v>
      </c>
      <c r="H192" s="50">
        <v>45442</v>
      </c>
      <c r="I192" s="1">
        <v>0</v>
      </c>
      <c r="J192" s="50">
        <v>45442</v>
      </c>
      <c r="K192" s="1"/>
      <c r="L192" t="s">
        <v>318</v>
      </c>
      <c r="M192" s="28">
        <v>877.39</v>
      </c>
      <c r="N192" t="s">
        <v>332</v>
      </c>
      <c r="O192" s="1">
        <v>1257</v>
      </c>
      <c r="P192" s="50">
        <v>45442</v>
      </c>
      <c r="R192" s="1" t="s">
        <v>295</v>
      </c>
    </row>
    <row r="193" spans="1:18" x14ac:dyDescent="0.25">
      <c r="A193" t="s">
        <v>331</v>
      </c>
      <c r="B193" s="28">
        <v>129.35</v>
      </c>
      <c r="C193" s="28">
        <v>0</v>
      </c>
      <c r="D193" s="28">
        <v>0</v>
      </c>
      <c r="E193" s="28">
        <v>0</v>
      </c>
      <c r="F193" s="49">
        <v>1</v>
      </c>
      <c r="G193" t="s">
        <v>486</v>
      </c>
      <c r="H193" s="50">
        <v>45442</v>
      </c>
      <c r="I193" s="1">
        <v>0</v>
      </c>
      <c r="J193" s="50">
        <v>45442</v>
      </c>
      <c r="K193" s="1"/>
      <c r="L193" t="s">
        <v>318</v>
      </c>
      <c r="M193" s="28">
        <v>129.35</v>
      </c>
      <c r="N193" t="s">
        <v>333</v>
      </c>
      <c r="O193" s="1">
        <v>1257</v>
      </c>
      <c r="P193" s="50">
        <v>45442</v>
      </c>
      <c r="R193" s="1" t="s">
        <v>260</v>
      </c>
    </row>
    <row r="194" spans="1:18" x14ac:dyDescent="0.25">
      <c r="A194" t="s">
        <v>321</v>
      </c>
      <c r="B194" s="28">
        <v>9.48</v>
      </c>
      <c r="C194" s="28">
        <v>0</v>
      </c>
      <c r="D194" s="28">
        <v>0</v>
      </c>
      <c r="E194" s="28">
        <v>0</v>
      </c>
      <c r="F194" s="49">
        <v>1</v>
      </c>
      <c r="G194" t="s">
        <v>487</v>
      </c>
      <c r="H194" s="50">
        <v>45442</v>
      </c>
      <c r="I194" s="1">
        <v>0</v>
      </c>
      <c r="J194" s="50">
        <v>45442</v>
      </c>
      <c r="K194" s="1"/>
      <c r="L194" t="s">
        <v>318</v>
      </c>
      <c r="M194" s="28">
        <v>9.48</v>
      </c>
      <c r="N194" t="s">
        <v>320</v>
      </c>
      <c r="O194" s="1">
        <v>1257</v>
      </c>
      <c r="P194" s="50">
        <v>45442</v>
      </c>
      <c r="R194" s="1" t="s">
        <v>263</v>
      </c>
    </row>
    <row r="195" spans="1:18" x14ac:dyDescent="0.25">
      <c r="A195" t="s">
        <v>321</v>
      </c>
      <c r="B195" s="28">
        <v>9.48</v>
      </c>
      <c r="C195" s="28">
        <v>0</v>
      </c>
      <c r="D195" s="28">
        <v>0</v>
      </c>
      <c r="E195" s="28">
        <v>0</v>
      </c>
      <c r="F195" s="49">
        <v>1</v>
      </c>
      <c r="G195" t="s">
        <v>488</v>
      </c>
      <c r="H195" s="50">
        <v>45427</v>
      </c>
      <c r="I195" s="1">
        <v>0</v>
      </c>
      <c r="J195" s="50">
        <v>45442</v>
      </c>
      <c r="K195" s="1"/>
      <c r="L195" t="s">
        <v>318</v>
      </c>
      <c r="M195" s="28">
        <v>9.48</v>
      </c>
      <c r="N195" t="s">
        <v>320</v>
      </c>
      <c r="O195" s="1">
        <v>1257</v>
      </c>
      <c r="P195" s="50">
        <v>45442</v>
      </c>
      <c r="R195" s="1" t="s">
        <v>263</v>
      </c>
    </row>
    <row r="196" spans="1:18" x14ac:dyDescent="0.25">
      <c r="A196" t="s">
        <v>334</v>
      </c>
      <c r="B196" s="28">
        <v>0.13</v>
      </c>
      <c r="C196" s="28">
        <v>0</v>
      </c>
      <c r="D196" s="28">
        <v>0</v>
      </c>
      <c r="E196" s="28">
        <v>0</v>
      </c>
      <c r="F196" s="49">
        <v>1</v>
      </c>
      <c r="G196" t="s">
        <v>489</v>
      </c>
      <c r="H196" s="50">
        <v>45427</v>
      </c>
      <c r="I196" s="1">
        <v>0</v>
      </c>
      <c r="J196" s="50">
        <v>45442</v>
      </c>
      <c r="K196" s="1"/>
      <c r="L196" t="s">
        <v>318</v>
      </c>
      <c r="M196" s="28">
        <v>0.13</v>
      </c>
      <c r="N196" t="s">
        <v>340</v>
      </c>
      <c r="O196" s="1">
        <v>1257</v>
      </c>
      <c r="P196" s="50">
        <v>45442</v>
      </c>
      <c r="R196" s="1" t="s">
        <v>298</v>
      </c>
    </row>
    <row r="197" spans="1:18" x14ac:dyDescent="0.25">
      <c r="A197" t="s">
        <v>341</v>
      </c>
      <c r="B197" s="28">
        <v>64.349999999999994</v>
      </c>
      <c r="C197" s="28">
        <v>0</v>
      </c>
      <c r="D197" s="28">
        <v>0</v>
      </c>
      <c r="E197" s="28">
        <v>0</v>
      </c>
      <c r="F197" s="49">
        <v>1</v>
      </c>
      <c r="G197" t="s">
        <v>490</v>
      </c>
      <c r="H197" s="50">
        <v>45427</v>
      </c>
      <c r="I197" s="1">
        <v>0</v>
      </c>
      <c r="J197" s="50">
        <v>45442</v>
      </c>
      <c r="K197" s="1"/>
      <c r="L197" t="s">
        <v>318</v>
      </c>
      <c r="M197" s="28">
        <v>64.349999999999994</v>
      </c>
      <c r="N197" t="s">
        <v>342</v>
      </c>
      <c r="O197" s="1">
        <v>1257</v>
      </c>
      <c r="P197" s="50">
        <v>45442</v>
      </c>
      <c r="R197" s="1" t="s">
        <v>263</v>
      </c>
    </row>
    <row r="198" spans="1:18" x14ac:dyDescent="0.25">
      <c r="A198" t="s">
        <v>341</v>
      </c>
      <c r="B198" s="28">
        <v>5.24</v>
      </c>
      <c r="C198" s="28">
        <v>0</v>
      </c>
      <c r="D198" s="28">
        <v>0</v>
      </c>
      <c r="E198" s="28">
        <v>0</v>
      </c>
      <c r="F198" s="49">
        <v>1</v>
      </c>
      <c r="G198" t="s">
        <v>490</v>
      </c>
      <c r="H198" s="50">
        <v>45427</v>
      </c>
      <c r="I198" s="1">
        <v>0</v>
      </c>
      <c r="J198" s="50">
        <v>45442</v>
      </c>
      <c r="K198" s="1"/>
      <c r="L198" t="s">
        <v>318</v>
      </c>
      <c r="M198" s="28">
        <v>5.24</v>
      </c>
      <c r="N198" t="s">
        <v>343</v>
      </c>
      <c r="O198" s="1">
        <v>1257</v>
      </c>
      <c r="P198" s="50">
        <v>45442</v>
      </c>
      <c r="R198" s="1" t="s">
        <v>295</v>
      </c>
    </row>
    <row r="199" spans="1:18" x14ac:dyDescent="0.25">
      <c r="A199" t="s">
        <v>325</v>
      </c>
      <c r="B199" s="28">
        <v>1.56</v>
      </c>
      <c r="C199" s="28">
        <v>0</v>
      </c>
      <c r="D199" s="28">
        <v>0</v>
      </c>
      <c r="E199" s="28">
        <v>0</v>
      </c>
      <c r="F199" s="49">
        <v>1</v>
      </c>
      <c r="G199" t="s">
        <v>490</v>
      </c>
      <c r="H199" s="50">
        <v>45427</v>
      </c>
      <c r="I199" s="1">
        <v>0</v>
      </c>
      <c r="J199" s="50">
        <v>45442</v>
      </c>
      <c r="K199" s="1"/>
      <c r="L199" t="s">
        <v>318</v>
      </c>
      <c r="M199" s="28">
        <v>1.56</v>
      </c>
      <c r="N199" t="s">
        <v>344</v>
      </c>
      <c r="O199" s="1">
        <v>1257</v>
      </c>
      <c r="P199" s="50">
        <v>45442</v>
      </c>
      <c r="R199" s="1" t="s">
        <v>260</v>
      </c>
    </row>
    <row r="200" spans="1:18" x14ac:dyDescent="0.25">
      <c r="A200" t="s">
        <v>325</v>
      </c>
      <c r="B200" s="28">
        <v>5.24</v>
      </c>
      <c r="C200" s="28">
        <v>0</v>
      </c>
      <c r="D200" s="28">
        <v>0</v>
      </c>
      <c r="E200" s="28">
        <v>0</v>
      </c>
      <c r="F200" s="49">
        <v>1</v>
      </c>
      <c r="G200" t="s">
        <v>490</v>
      </c>
      <c r="H200" s="50">
        <v>45427</v>
      </c>
      <c r="I200" s="1">
        <v>0</v>
      </c>
      <c r="J200" s="50">
        <v>45442</v>
      </c>
      <c r="K200" s="1"/>
      <c r="L200" t="s">
        <v>318</v>
      </c>
      <c r="M200" s="28">
        <v>5.24</v>
      </c>
      <c r="N200" t="s">
        <v>347</v>
      </c>
      <c r="O200" s="1">
        <v>1257</v>
      </c>
      <c r="P200" s="50">
        <v>45442</v>
      </c>
      <c r="R200" s="1" t="s">
        <v>269</v>
      </c>
    </row>
    <row r="201" spans="1:18" x14ac:dyDescent="0.25">
      <c r="A201" t="s">
        <v>321</v>
      </c>
      <c r="B201" s="28">
        <v>53.34</v>
      </c>
      <c r="C201" s="28">
        <v>0</v>
      </c>
      <c r="D201" s="28">
        <v>0</v>
      </c>
      <c r="E201" s="28">
        <v>0</v>
      </c>
      <c r="F201" s="49">
        <v>1</v>
      </c>
      <c r="G201" t="s">
        <v>491</v>
      </c>
      <c r="H201" s="50">
        <v>45442</v>
      </c>
      <c r="I201" s="1">
        <v>0</v>
      </c>
      <c r="J201" s="50">
        <v>45442</v>
      </c>
      <c r="K201" s="1"/>
      <c r="L201" t="s">
        <v>318</v>
      </c>
      <c r="M201" s="28">
        <v>53.34</v>
      </c>
      <c r="N201" t="s">
        <v>320</v>
      </c>
      <c r="O201" s="1">
        <v>1257</v>
      </c>
      <c r="P201" s="50">
        <v>45442</v>
      </c>
      <c r="R201" s="1" t="s">
        <v>263</v>
      </c>
    </row>
    <row r="202" spans="1:18" x14ac:dyDescent="0.25">
      <c r="A202" t="s">
        <v>327</v>
      </c>
      <c r="B202" s="28">
        <v>2.88</v>
      </c>
      <c r="C202" s="28">
        <v>0</v>
      </c>
      <c r="D202" s="28">
        <v>0</v>
      </c>
      <c r="E202" s="28">
        <v>0</v>
      </c>
      <c r="F202" s="49">
        <v>1</v>
      </c>
      <c r="G202" t="s">
        <v>491</v>
      </c>
      <c r="H202" s="50">
        <v>45442</v>
      </c>
      <c r="I202" s="1">
        <v>0</v>
      </c>
      <c r="J202" s="50">
        <v>45442</v>
      </c>
      <c r="K202" s="1"/>
      <c r="L202" t="s">
        <v>318</v>
      </c>
      <c r="M202" s="28">
        <v>2.88</v>
      </c>
      <c r="N202" t="s">
        <v>328</v>
      </c>
      <c r="O202" s="1">
        <v>1257</v>
      </c>
      <c r="P202" s="50">
        <v>45442</v>
      </c>
      <c r="R202" s="1" t="s">
        <v>295</v>
      </c>
    </row>
    <row r="203" spans="1:18" x14ac:dyDescent="0.25">
      <c r="A203" t="s">
        <v>334</v>
      </c>
      <c r="B203" s="28">
        <v>4.32</v>
      </c>
      <c r="C203" s="28">
        <v>0</v>
      </c>
      <c r="D203" s="28">
        <v>0</v>
      </c>
      <c r="E203" s="28">
        <v>0</v>
      </c>
      <c r="F203" s="49">
        <v>1</v>
      </c>
      <c r="G203" t="s">
        <v>491</v>
      </c>
      <c r="H203" s="50">
        <v>45442</v>
      </c>
      <c r="I203" s="1">
        <v>0</v>
      </c>
      <c r="J203" s="50">
        <v>45442</v>
      </c>
      <c r="K203" s="1"/>
      <c r="L203" t="s">
        <v>318</v>
      </c>
      <c r="M203" s="28">
        <v>4.32</v>
      </c>
      <c r="N203" t="s">
        <v>335</v>
      </c>
      <c r="O203" s="1">
        <v>1257</v>
      </c>
      <c r="P203" s="50">
        <v>45442</v>
      </c>
      <c r="R203" s="1" t="s">
        <v>260</v>
      </c>
    </row>
    <row r="204" spans="1:18" x14ac:dyDescent="0.25">
      <c r="A204" t="s">
        <v>329</v>
      </c>
      <c r="B204" s="28">
        <v>8139.81</v>
      </c>
      <c r="C204" s="28">
        <v>0</v>
      </c>
      <c r="D204" s="28">
        <v>0</v>
      </c>
      <c r="E204" s="28">
        <v>0</v>
      </c>
      <c r="F204" s="49">
        <v>1</v>
      </c>
      <c r="G204" t="s">
        <v>492</v>
      </c>
      <c r="H204" s="50">
        <v>45427</v>
      </c>
      <c r="I204" s="1">
        <v>0</v>
      </c>
      <c r="J204" s="50">
        <v>45442</v>
      </c>
      <c r="K204" s="1"/>
      <c r="L204" t="s">
        <v>318</v>
      </c>
      <c r="M204" s="28">
        <v>8139.81</v>
      </c>
      <c r="N204" t="s">
        <v>330</v>
      </c>
      <c r="O204" s="1">
        <v>1257</v>
      </c>
      <c r="P204" s="50">
        <v>45442</v>
      </c>
      <c r="R204" s="1" t="s">
        <v>263</v>
      </c>
    </row>
    <row r="205" spans="1:18" x14ac:dyDescent="0.25">
      <c r="A205" t="s">
        <v>331</v>
      </c>
      <c r="B205" s="28">
        <v>877.39</v>
      </c>
      <c r="C205" s="28">
        <v>0</v>
      </c>
      <c r="D205" s="28">
        <v>0</v>
      </c>
      <c r="E205" s="28">
        <v>0</v>
      </c>
      <c r="F205" s="49">
        <v>1</v>
      </c>
      <c r="G205" t="s">
        <v>492</v>
      </c>
      <c r="H205" s="50">
        <v>45427</v>
      </c>
      <c r="I205" s="1">
        <v>0</v>
      </c>
      <c r="J205" s="50">
        <v>45442</v>
      </c>
      <c r="K205" s="1"/>
      <c r="L205" t="s">
        <v>318</v>
      </c>
      <c r="M205" s="28">
        <v>877.39</v>
      </c>
      <c r="N205" t="s">
        <v>332</v>
      </c>
      <c r="O205" s="1">
        <v>1257</v>
      </c>
      <c r="P205" s="50">
        <v>45442</v>
      </c>
      <c r="R205" s="1" t="s">
        <v>295</v>
      </c>
    </row>
    <row r="206" spans="1:18" x14ac:dyDescent="0.25">
      <c r="A206" t="s">
        <v>331</v>
      </c>
      <c r="B206" s="28">
        <v>129.35</v>
      </c>
      <c r="C206" s="28">
        <v>0</v>
      </c>
      <c r="D206" s="28">
        <v>0</v>
      </c>
      <c r="E206" s="28">
        <v>0</v>
      </c>
      <c r="F206" s="49">
        <v>1</v>
      </c>
      <c r="G206" t="s">
        <v>492</v>
      </c>
      <c r="H206" s="50">
        <v>45427</v>
      </c>
      <c r="I206" s="1">
        <v>0</v>
      </c>
      <c r="J206" s="50">
        <v>45442</v>
      </c>
      <c r="K206" s="1"/>
      <c r="L206" t="s">
        <v>318</v>
      </c>
      <c r="M206" s="28">
        <v>129.35</v>
      </c>
      <c r="N206" t="s">
        <v>333</v>
      </c>
      <c r="O206" s="1">
        <v>1257</v>
      </c>
      <c r="P206" s="50">
        <v>45442</v>
      </c>
      <c r="R206" s="1" t="s">
        <v>260</v>
      </c>
    </row>
    <row r="207" spans="1:18" x14ac:dyDescent="0.25">
      <c r="A207" t="s">
        <v>331</v>
      </c>
      <c r="B207" s="28">
        <v>877.39</v>
      </c>
      <c r="C207" s="28">
        <v>0</v>
      </c>
      <c r="D207" s="28">
        <v>0</v>
      </c>
      <c r="E207" s="28">
        <v>0</v>
      </c>
      <c r="F207" s="49">
        <v>1</v>
      </c>
      <c r="G207" t="s">
        <v>492</v>
      </c>
      <c r="H207" s="50">
        <v>45427</v>
      </c>
      <c r="I207" s="1">
        <v>0</v>
      </c>
      <c r="J207" s="50">
        <v>45442</v>
      </c>
      <c r="K207" s="1"/>
      <c r="L207" t="s">
        <v>318</v>
      </c>
      <c r="M207" s="28">
        <v>877.39</v>
      </c>
      <c r="N207" t="s">
        <v>349</v>
      </c>
      <c r="O207" s="1">
        <v>1257</v>
      </c>
      <c r="P207" s="50">
        <v>45442</v>
      </c>
      <c r="R207" s="1" t="s">
        <v>269</v>
      </c>
    </row>
    <row r="208" spans="1:18" x14ac:dyDescent="0.25">
      <c r="A208" t="s">
        <v>322</v>
      </c>
      <c r="B208" s="28">
        <v>381.32</v>
      </c>
      <c r="C208" s="28">
        <v>0</v>
      </c>
      <c r="D208" s="28">
        <v>0</v>
      </c>
      <c r="E208" s="28">
        <v>0</v>
      </c>
      <c r="F208" s="49">
        <v>1</v>
      </c>
      <c r="G208" t="s">
        <v>493</v>
      </c>
      <c r="H208" s="50">
        <v>45442</v>
      </c>
      <c r="I208" s="1">
        <v>0</v>
      </c>
      <c r="J208" s="50">
        <v>45442</v>
      </c>
      <c r="K208" s="1"/>
      <c r="L208" t="s">
        <v>318</v>
      </c>
      <c r="M208" s="28">
        <v>381.32</v>
      </c>
      <c r="N208" t="s">
        <v>323</v>
      </c>
      <c r="O208" s="1">
        <v>1257</v>
      </c>
      <c r="P208" s="50">
        <v>45442</v>
      </c>
      <c r="R208" s="1" t="s">
        <v>263</v>
      </c>
    </row>
    <row r="209" spans="1:18" x14ac:dyDescent="0.25">
      <c r="A209" t="s">
        <v>322</v>
      </c>
      <c r="B209" s="28">
        <v>27.22</v>
      </c>
      <c r="C209" s="28">
        <v>0</v>
      </c>
      <c r="D209" s="28">
        <v>0</v>
      </c>
      <c r="E209" s="28">
        <v>0</v>
      </c>
      <c r="F209" s="49">
        <v>1</v>
      </c>
      <c r="G209" t="s">
        <v>493</v>
      </c>
      <c r="H209" s="50">
        <v>45442</v>
      </c>
      <c r="I209" s="1">
        <v>0</v>
      </c>
      <c r="J209" s="50">
        <v>45442</v>
      </c>
      <c r="K209" s="1"/>
      <c r="L209" t="s">
        <v>318</v>
      </c>
      <c r="M209" s="28">
        <v>27.22</v>
      </c>
      <c r="N209" t="s">
        <v>324</v>
      </c>
      <c r="O209" s="1">
        <v>1257</v>
      </c>
      <c r="P209" s="50">
        <v>45442</v>
      </c>
      <c r="R209" s="1" t="s">
        <v>295</v>
      </c>
    </row>
    <row r="210" spans="1:18" x14ac:dyDescent="0.25">
      <c r="A210" t="s">
        <v>325</v>
      </c>
      <c r="B210" s="28">
        <v>7.15</v>
      </c>
      <c r="C210" s="28">
        <v>0</v>
      </c>
      <c r="D210" s="28">
        <v>0</v>
      </c>
      <c r="E210" s="28">
        <v>0</v>
      </c>
      <c r="F210" s="49">
        <v>1</v>
      </c>
      <c r="G210" t="s">
        <v>493</v>
      </c>
      <c r="H210" s="50">
        <v>45442</v>
      </c>
      <c r="I210" s="1">
        <v>0</v>
      </c>
      <c r="J210" s="50">
        <v>45442</v>
      </c>
      <c r="K210" s="1"/>
      <c r="L210" t="s">
        <v>318</v>
      </c>
      <c r="M210" s="28">
        <v>7.15</v>
      </c>
      <c r="N210" t="s">
        <v>326</v>
      </c>
      <c r="O210" s="1">
        <v>1257</v>
      </c>
      <c r="P210" s="50">
        <v>45442</v>
      </c>
      <c r="R210" s="1" t="s">
        <v>260</v>
      </c>
    </row>
    <row r="211" spans="1:18" x14ac:dyDescent="0.25">
      <c r="A211" t="s">
        <v>321</v>
      </c>
      <c r="B211" s="28">
        <v>55.23</v>
      </c>
      <c r="C211" s="28">
        <v>0</v>
      </c>
      <c r="D211" s="28">
        <v>0</v>
      </c>
      <c r="E211" s="28">
        <v>0</v>
      </c>
      <c r="F211" s="49">
        <v>1</v>
      </c>
      <c r="G211" t="s">
        <v>494</v>
      </c>
      <c r="H211" s="50">
        <v>45442</v>
      </c>
      <c r="I211" s="1">
        <v>0</v>
      </c>
      <c r="J211" s="50">
        <v>45442</v>
      </c>
      <c r="K211" s="1"/>
      <c r="L211" t="s">
        <v>318</v>
      </c>
      <c r="M211" s="28">
        <v>55.23</v>
      </c>
      <c r="N211" t="s">
        <v>320</v>
      </c>
      <c r="O211" s="1">
        <v>1257</v>
      </c>
      <c r="P211" s="50">
        <v>45442</v>
      </c>
      <c r="R211" s="1" t="s">
        <v>263</v>
      </c>
    </row>
    <row r="212" spans="1:18" x14ac:dyDescent="0.25">
      <c r="A212" t="s">
        <v>327</v>
      </c>
      <c r="B212" s="28">
        <v>6.7</v>
      </c>
      <c r="C212" s="28">
        <v>0</v>
      </c>
      <c r="D212" s="28">
        <v>0</v>
      </c>
      <c r="E212" s="28">
        <v>0</v>
      </c>
      <c r="F212" s="49">
        <v>1</v>
      </c>
      <c r="G212" t="s">
        <v>494</v>
      </c>
      <c r="H212" s="50">
        <v>45442</v>
      </c>
      <c r="I212" s="1">
        <v>0</v>
      </c>
      <c r="J212" s="50">
        <v>45442</v>
      </c>
      <c r="K212" s="1"/>
      <c r="L212" t="s">
        <v>318</v>
      </c>
      <c r="M212" s="28">
        <v>6.7</v>
      </c>
      <c r="N212" t="s">
        <v>328</v>
      </c>
      <c r="O212" s="1">
        <v>1257</v>
      </c>
      <c r="P212" s="50">
        <v>45442</v>
      </c>
      <c r="R212" s="1" t="s">
        <v>295</v>
      </c>
    </row>
    <row r="213" spans="1:18" x14ac:dyDescent="0.25">
      <c r="A213" t="s">
        <v>321</v>
      </c>
      <c r="B213" s="28">
        <v>55.23</v>
      </c>
      <c r="C213" s="28">
        <v>0</v>
      </c>
      <c r="D213" s="28">
        <v>0</v>
      </c>
      <c r="E213" s="28">
        <v>0</v>
      </c>
      <c r="F213" s="49">
        <v>1</v>
      </c>
      <c r="G213" t="s">
        <v>495</v>
      </c>
      <c r="H213" s="50">
        <v>45427</v>
      </c>
      <c r="I213" s="1">
        <v>0</v>
      </c>
      <c r="J213" s="50">
        <v>45442</v>
      </c>
      <c r="K213" s="1"/>
      <c r="L213" t="s">
        <v>318</v>
      </c>
      <c r="M213" s="28">
        <v>55.23</v>
      </c>
      <c r="N213" t="s">
        <v>320</v>
      </c>
      <c r="O213" s="1">
        <v>1257</v>
      </c>
      <c r="P213" s="50">
        <v>45442</v>
      </c>
      <c r="R213" s="1" t="s">
        <v>263</v>
      </c>
    </row>
    <row r="214" spans="1:18" x14ac:dyDescent="0.25">
      <c r="A214" t="s">
        <v>327</v>
      </c>
      <c r="B214" s="28">
        <v>6.7</v>
      </c>
      <c r="C214" s="28">
        <v>0</v>
      </c>
      <c r="D214" s="28">
        <v>0</v>
      </c>
      <c r="E214" s="28">
        <v>0</v>
      </c>
      <c r="F214" s="49">
        <v>1</v>
      </c>
      <c r="G214" t="s">
        <v>495</v>
      </c>
      <c r="H214" s="50">
        <v>45427</v>
      </c>
      <c r="I214" s="1">
        <v>0</v>
      </c>
      <c r="J214" s="50">
        <v>45442</v>
      </c>
      <c r="K214" s="1"/>
      <c r="L214" t="s">
        <v>318</v>
      </c>
      <c r="M214" s="28">
        <v>6.7</v>
      </c>
      <c r="N214" t="s">
        <v>328</v>
      </c>
      <c r="O214" s="1">
        <v>1257</v>
      </c>
      <c r="P214" s="50">
        <v>45442</v>
      </c>
      <c r="R214" s="1" t="s">
        <v>295</v>
      </c>
    </row>
    <row r="215" spans="1:18" x14ac:dyDescent="0.25">
      <c r="A215" t="s">
        <v>325</v>
      </c>
      <c r="B215" s="28">
        <v>18.13</v>
      </c>
      <c r="C215" s="28">
        <v>0</v>
      </c>
      <c r="D215" s="28">
        <v>0</v>
      </c>
      <c r="E215" s="28">
        <v>0</v>
      </c>
      <c r="F215" s="49">
        <v>1</v>
      </c>
      <c r="G215" t="s">
        <v>496</v>
      </c>
      <c r="H215" s="50">
        <v>45427</v>
      </c>
      <c r="I215" s="1">
        <v>0</v>
      </c>
      <c r="J215" s="50">
        <v>45442</v>
      </c>
      <c r="K215" s="1"/>
      <c r="L215" t="s">
        <v>318</v>
      </c>
      <c r="M215" s="28">
        <v>18.13</v>
      </c>
      <c r="N215" t="s">
        <v>345</v>
      </c>
      <c r="O215" s="1">
        <v>1257</v>
      </c>
      <c r="P215" s="50">
        <v>45442</v>
      </c>
      <c r="R215" s="1" t="s">
        <v>298</v>
      </c>
    </row>
    <row r="216" spans="1:18" x14ac:dyDescent="0.25">
      <c r="A216" t="s">
        <v>350</v>
      </c>
      <c r="B216" s="28">
        <v>93.75</v>
      </c>
      <c r="C216" s="28">
        <v>0</v>
      </c>
      <c r="D216" s="28">
        <v>0</v>
      </c>
      <c r="E216" s="28">
        <v>0</v>
      </c>
      <c r="F216" s="49">
        <v>1</v>
      </c>
      <c r="G216" t="s">
        <v>497</v>
      </c>
      <c r="H216" s="50">
        <v>45442</v>
      </c>
      <c r="I216" s="1">
        <v>0</v>
      </c>
      <c r="J216" s="50">
        <v>45442</v>
      </c>
      <c r="K216" s="1"/>
      <c r="L216" t="s">
        <v>78</v>
      </c>
      <c r="M216" s="28">
        <v>93.75</v>
      </c>
      <c r="N216" t="s">
        <v>189</v>
      </c>
      <c r="O216" s="1">
        <v>1258</v>
      </c>
      <c r="P216" s="50">
        <v>45442</v>
      </c>
      <c r="R216" s="1" t="s">
        <v>298</v>
      </c>
    </row>
    <row r="217" spans="1:18" x14ac:dyDescent="0.25">
      <c r="A217" t="s">
        <v>404</v>
      </c>
      <c r="B217" s="28">
        <v>-0.02</v>
      </c>
      <c r="C217" s="28">
        <v>0</v>
      </c>
      <c r="D217" s="28">
        <v>0</v>
      </c>
      <c r="E217" s="28">
        <v>0</v>
      </c>
      <c r="F217" s="49">
        <v>1</v>
      </c>
      <c r="G217" t="s">
        <v>498</v>
      </c>
      <c r="H217" s="50">
        <v>45442</v>
      </c>
      <c r="I217" s="1">
        <v>0</v>
      </c>
      <c r="J217" s="50">
        <v>45442</v>
      </c>
      <c r="K217" s="1"/>
      <c r="L217" t="s">
        <v>78</v>
      </c>
      <c r="M217" s="28">
        <v>-0.02</v>
      </c>
      <c r="N217" t="s">
        <v>79</v>
      </c>
      <c r="O217" s="1">
        <v>1258</v>
      </c>
      <c r="P217" s="50">
        <v>45442</v>
      </c>
      <c r="R217" s="1" t="s">
        <v>263</v>
      </c>
    </row>
    <row r="218" spans="1:18" x14ac:dyDescent="0.25">
      <c r="A218" t="s">
        <v>350</v>
      </c>
      <c r="B218" s="28">
        <v>93.75</v>
      </c>
      <c r="C218" s="28">
        <v>0</v>
      </c>
      <c r="D218" s="28">
        <v>0</v>
      </c>
      <c r="E218" s="28">
        <v>0</v>
      </c>
      <c r="F218" s="49">
        <v>1</v>
      </c>
      <c r="G218" t="s">
        <v>499</v>
      </c>
      <c r="H218" s="50">
        <v>45427</v>
      </c>
      <c r="I218" s="1">
        <v>0</v>
      </c>
      <c r="J218" s="50">
        <v>45442</v>
      </c>
      <c r="K218" s="1"/>
      <c r="L218" t="s">
        <v>78</v>
      </c>
      <c r="M218" s="28">
        <v>93.75</v>
      </c>
      <c r="N218" t="s">
        <v>189</v>
      </c>
      <c r="O218" s="1">
        <v>1258</v>
      </c>
      <c r="P218" s="50">
        <v>45442</v>
      </c>
      <c r="R218" s="1" t="s">
        <v>298</v>
      </c>
    </row>
    <row r="219" spans="1:18" x14ac:dyDescent="0.25">
      <c r="A219" t="s">
        <v>350</v>
      </c>
      <c r="B219" s="28">
        <v>1625.43</v>
      </c>
      <c r="C219" s="28">
        <v>0</v>
      </c>
      <c r="D219" s="28">
        <v>0</v>
      </c>
      <c r="E219" s="28">
        <v>0</v>
      </c>
      <c r="F219" s="49">
        <v>1</v>
      </c>
      <c r="G219" t="s">
        <v>500</v>
      </c>
      <c r="H219" s="50">
        <v>45442</v>
      </c>
      <c r="I219" s="1">
        <v>0</v>
      </c>
      <c r="J219" s="50">
        <v>45442</v>
      </c>
      <c r="K219" s="1"/>
      <c r="L219" t="s">
        <v>78</v>
      </c>
      <c r="M219" s="28">
        <v>1625.43</v>
      </c>
      <c r="N219" t="s">
        <v>79</v>
      </c>
      <c r="O219" s="1">
        <v>1258</v>
      </c>
      <c r="P219" s="50">
        <v>45442</v>
      </c>
      <c r="R219" s="1" t="s">
        <v>263</v>
      </c>
    </row>
    <row r="220" spans="1:18" x14ac:dyDescent="0.25">
      <c r="A220" t="s">
        <v>350</v>
      </c>
      <c r="B220" s="28">
        <v>83.26</v>
      </c>
      <c r="C220" s="28">
        <v>0</v>
      </c>
      <c r="D220" s="28">
        <v>0</v>
      </c>
      <c r="E220" s="28">
        <v>0</v>
      </c>
      <c r="F220" s="49">
        <v>1</v>
      </c>
      <c r="G220" t="s">
        <v>500</v>
      </c>
      <c r="H220" s="50">
        <v>45442</v>
      </c>
      <c r="I220" s="1">
        <v>0</v>
      </c>
      <c r="J220" s="50">
        <v>45442</v>
      </c>
      <c r="K220" s="1"/>
      <c r="L220" t="s">
        <v>78</v>
      </c>
      <c r="M220" s="28">
        <v>83.26</v>
      </c>
      <c r="N220" t="s">
        <v>80</v>
      </c>
      <c r="O220" s="1">
        <v>1258</v>
      </c>
      <c r="P220" s="50">
        <v>45442</v>
      </c>
      <c r="R220" s="1" t="s">
        <v>295</v>
      </c>
    </row>
    <row r="221" spans="1:18" x14ac:dyDescent="0.25">
      <c r="A221" t="s">
        <v>350</v>
      </c>
      <c r="B221" s="28">
        <v>49.01</v>
      </c>
      <c r="C221" s="28">
        <v>0</v>
      </c>
      <c r="D221" s="28">
        <v>0</v>
      </c>
      <c r="E221" s="28">
        <v>0</v>
      </c>
      <c r="F221" s="49">
        <v>1</v>
      </c>
      <c r="G221" t="s">
        <v>500</v>
      </c>
      <c r="H221" s="50">
        <v>45442</v>
      </c>
      <c r="I221" s="1">
        <v>0</v>
      </c>
      <c r="J221" s="50">
        <v>45442</v>
      </c>
      <c r="K221" s="1"/>
      <c r="L221" t="s">
        <v>78</v>
      </c>
      <c r="M221" s="28">
        <v>49.01</v>
      </c>
      <c r="N221" t="s">
        <v>81</v>
      </c>
      <c r="O221" s="1">
        <v>1258</v>
      </c>
      <c r="P221" s="50">
        <v>45442</v>
      </c>
      <c r="R221" s="1" t="s">
        <v>260</v>
      </c>
    </row>
    <row r="222" spans="1:18" x14ac:dyDescent="0.25">
      <c r="A222" t="s">
        <v>350</v>
      </c>
      <c r="B222" s="28">
        <v>1548.01</v>
      </c>
      <c r="C222" s="28">
        <v>0</v>
      </c>
      <c r="D222" s="28">
        <v>0</v>
      </c>
      <c r="E222" s="28">
        <v>0</v>
      </c>
      <c r="F222" s="49">
        <v>1</v>
      </c>
      <c r="G222" t="s">
        <v>501</v>
      </c>
      <c r="H222" s="50">
        <v>45427</v>
      </c>
      <c r="I222" s="1">
        <v>0</v>
      </c>
      <c r="J222" s="50">
        <v>45442</v>
      </c>
      <c r="K222" s="1"/>
      <c r="L222" t="s">
        <v>78</v>
      </c>
      <c r="M222" s="28">
        <v>1548.01</v>
      </c>
      <c r="N222" t="s">
        <v>79</v>
      </c>
      <c r="O222" s="1">
        <v>1258</v>
      </c>
      <c r="P222" s="50">
        <v>45442</v>
      </c>
      <c r="R222" s="1" t="s">
        <v>263</v>
      </c>
    </row>
    <row r="223" spans="1:18" x14ac:dyDescent="0.25">
      <c r="A223" t="s">
        <v>350</v>
      </c>
      <c r="B223" s="28">
        <v>83.26</v>
      </c>
      <c r="C223" s="28">
        <v>0</v>
      </c>
      <c r="D223" s="28">
        <v>0</v>
      </c>
      <c r="E223" s="28">
        <v>0</v>
      </c>
      <c r="F223" s="49">
        <v>1</v>
      </c>
      <c r="G223" t="s">
        <v>501</v>
      </c>
      <c r="H223" s="50">
        <v>45427</v>
      </c>
      <c r="I223" s="1">
        <v>0</v>
      </c>
      <c r="J223" s="50">
        <v>45442</v>
      </c>
      <c r="K223" s="1"/>
      <c r="L223" t="s">
        <v>78</v>
      </c>
      <c r="M223" s="28">
        <v>83.26</v>
      </c>
      <c r="N223" t="s">
        <v>80</v>
      </c>
      <c r="O223" s="1">
        <v>1258</v>
      </c>
      <c r="P223" s="50">
        <v>45442</v>
      </c>
      <c r="R223" s="1" t="s">
        <v>295</v>
      </c>
    </row>
    <row r="224" spans="1:18" x14ac:dyDescent="0.25">
      <c r="A224" t="s">
        <v>350</v>
      </c>
      <c r="B224" s="28">
        <v>49.01</v>
      </c>
      <c r="C224" s="28">
        <v>0</v>
      </c>
      <c r="D224" s="28">
        <v>0</v>
      </c>
      <c r="E224" s="28">
        <v>0</v>
      </c>
      <c r="F224" s="49">
        <v>1</v>
      </c>
      <c r="G224" t="s">
        <v>501</v>
      </c>
      <c r="H224" s="50">
        <v>45427</v>
      </c>
      <c r="I224" s="1">
        <v>0</v>
      </c>
      <c r="J224" s="50">
        <v>45442</v>
      </c>
      <c r="K224" s="1"/>
      <c r="L224" t="s">
        <v>78</v>
      </c>
      <c r="M224" s="28">
        <v>49.01</v>
      </c>
      <c r="N224" t="s">
        <v>81</v>
      </c>
      <c r="O224" s="1">
        <v>1258</v>
      </c>
      <c r="P224" s="50">
        <v>45442</v>
      </c>
      <c r="R224" s="1" t="s">
        <v>260</v>
      </c>
    </row>
    <row r="225" spans="1:18" x14ac:dyDescent="0.25">
      <c r="A225" t="s">
        <v>350</v>
      </c>
      <c r="B225" s="28">
        <v>77.41</v>
      </c>
      <c r="C225" s="28">
        <v>0</v>
      </c>
      <c r="D225" s="28">
        <v>0</v>
      </c>
      <c r="E225" s="28">
        <v>0</v>
      </c>
      <c r="F225" s="49">
        <v>1</v>
      </c>
      <c r="G225" t="s">
        <v>501</v>
      </c>
      <c r="H225" s="50">
        <v>45427</v>
      </c>
      <c r="I225" s="1">
        <v>0</v>
      </c>
      <c r="J225" s="50">
        <v>45442</v>
      </c>
      <c r="K225" s="1"/>
      <c r="L225" t="s">
        <v>78</v>
      </c>
      <c r="M225" s="28">
        <v>77.41</v>
      </c>
      <c r="N225" t="s">
        <v>351</v>
      </c>
      <c r="O225" s="1">
        <v>1258</v>
      </c>
      <c r="P225" s="50">
        <v>45442</v>
      </c>
      <c r="R225" s="1" t="s">
        <v>269</v>
      </c>
    </row>
    <row r="226" spans="1:18" x14ac:dyDescent="0.25">
      <c r="A226" t="s">
        <v>264</v>
      </c>
      <c r="B226" s="28">
        <v>400</v>
      </c>
      <c r="C226" s="28">
        <v>0</v>
      </c>
      <c r="D226" s="28">
        <v>0</v>
      </c>
      <c r="E226" s="28">
        <v>0</v>
      </c>
      <c r="F226" s="49">
        <v>1</v>
      </c>
      <c r="G226" t="s">
        <v>502</v>
      </c>
      <c r="H226" s="50">
        <v>45427</v>
      </c>
      <c r="I226" s="1">
        <v>9208</v>
      </c>
      <c r="J226" s="50">
        <v>45442</v>
      </c>
      <c r="K226" s="1"/>
      <c r="L226" t="s">
        <v>352</v>
      </c>
      <c r="M226" s="28">
        <v>400</v>
      </c>
      <c r="N226" t="s">
        <v>61</v>
      </c>
      <c r="O226" s="1">
        <v>1260</v>
      </c>
      <c r="P226" s="50">
        <v>45442</v>
      </c>
      <c r="R226" s="1" t="s">
        <v>263</v>
      </c>
    </row>
    <row r="227" spans="1:18" x14ac:dyDescent="0.25">
      <c r="A227" t="s">
        <v>264</v>
      </c>
      <c r="B227" s="28">
        <v>400</v>
      </c>
      <c r="C227" s="28">
        <v>0</v>
      </c>
      <c r="D227" s="28">
        <v>0</v>
      </c>
      <c r="E227" s="28">
        <v>0</v>
      </c>
      <c r="F227" s="49">
        <v>1</v>
      </c>
      <c r="G227" t="s">
        <v>503</v>
      </c>
      <c r="H227" s="50">
        <v>45442</v>
      </c>
      <c r="I227" s="1">
        <v>9208</v>
      </c>
      <c r="J227" s="50">
        <v>45442</v>
      </c>
      <c r="K227" s="1"/>
      <c r="L227" t="s">
        <v>352</v>
      </c>
      <c r="M227" s="28">
        <v>400</v>
      </c>
      <c r="N227" t="s">
        <v>61</v>
      </c>
      <c r="O227" s="1">
        <v>1260</v>
      </c>
      <c r="P227" s="50">
        <v>45442</v>
      </c>
      <c r="R227" s="1" t="s">
        <v>263</v>
      </c>
    </row>
    <row r="228" spans="1:18" x14ac:dyDescent="0.25">
      <c r="A228" t="s">
        <v>405</v>
      </c>
      <c r="B228" s="28">
        <v>3090.68</v>
      </c>
      <c r="C228" s="28">
        <v>0</v>
      </c>
      <c r="D228" s="28">
        <v>0</v>
      </c>
      <c r="E228" s="28">
        <v>0</v>
      </c>
      <c r="F228" s="49">
        <v>1</v>
      </c>
      <c r="G228" t="s">
        <v>504</v>
      </c>
      <c r="H228" s="50">
        <v>45434</v>
      </c>
      <c r="I228" s="1">
        <v>9205</v>
      </c>
      <c r="J228" s="50">
        <v>45434</v>
      </c>
      <c r="K228" s="1">
        <v>2024173</v>
      </c>
      <c r="L228" t="s">
        <v>524</v>
      </c>
      <c r="M228" s="28">
        <v>3090.68</v>
      </c>
      <c r="N228" t="s">
        <v>271</v>
      </c>
      <c r="O228" s="1">
        <v>1250</v>
      </c>
      <c r="P228" s="50">
        <v>45434</v>
      </c>
      <c r="Q228" t="s">
        <v>405</v>
      </c>
      <c r="R228" s="1" t="s">
        <v>263</v>
      </c>
    </row>
    <row r="229" spans="1:18" hidden="1" x14ac:dyDescent="0.25">
      <c r="A229" t="s">
        <v>406</v>
      </c>
      <c r="B229" s="28">
        <v>0</v>
      </c>
      <c r="C229" s="28">
        <v>0</v>
      </c>
      <c r="D229" s="28">
        <v>0</v>
      </c>
      <c r="E229" s="28">
        <v>0</v>
      </c>
      <c r="F229" s="49">
        <v>1</v>
      </c>
      <c r="G229" t="s">
        <v>504</v>
      </c>
      <c r="H229" s="50">
        <v>45434</v>
      </c>
      <c r="I229" s="1">
        <v>9205</v>
      </c>
      <c r="J229" s="50">
        <v>45434</v>
      </c>
      <c r="K229" s="1">
        <v>2024173</v>
      </c>
      <c r="L229" t="s">
        <v>524</v>
      </c>
      <c r="M229" s="28">
        <v>0</v>
      </c>
      <c r="N229" t="s">
        <v>271</v>
      </c>
      <c r="O229">
        <v>1250</v>
      </c>
      <c r="P229" s="40">
        <v>45434</v>
      </c>
      <c r="Q229" t="s">
        <v>406</v>
      </c>
      <c r="R229" t="s">
        <v>263</v>
      </c>
    </row>
    <row r="230" spans="1:18" hidden="1" x14ac:dyDescent="0.25">
      <c r="A230" t="s">
        <v>407</v>
      </c>
      <c r="B230" s="28">
        <v>0</v>
      </c>
      <c r="C230" s="28">
        <v>0</v>
      </c>
      <c r="D230" s="28">
        <v>0</v>
      </c>
      <c r="E230" s="28">
        <v>0</v>
      </c>
      <c r="F230" s="49">
        <v>500</v>
      </c>
      <c r="G230" t="s">
        <v>504</v>
      </c>
      <c r="H230" s="50">
        <v>45434</v>
      </c>
      <c r="I230" s="1">
        <v>9205</v>
      </c>
      <c r="J230" s="50">
        <v>45434</v>
      </c>
      <c r="K230" s="1">
        <v>2024173</v>
      </c>
      <c r="L230" t="s">
        <v>524</v>
      </c>
      <c r="M230" s="28">
        <v>0</v>
      </c>
      <c r="N230" t="s">
        <v>271</v>
      </c>
      <c r="O230">
        <v>1250</v>
      </c>
      <c r="P230" s="40">
        <v>45434</v>
      </c>
      <c r="Q230" t="s">
        <v>407</v>
      </c>
      <c r="R230" t="s">
        <v>263</v>
      </c>
    </row>
    <row r="231" spans="1:18" x14ac:dyDescent="0.25">
      <c r="A231" t="s">
        <v>408</v>
      </c>
      <c r="B231" s="28">
        <v>296.64999999999998</v>
      </c>
      <c r="C231" s="28">
        <v>0</v>
      </c>
      <c r="D231" s="28">
        <v>0</v>
      </c>
      <c r="E231" s="28">
        <v>33.869999999999997</v>
      </c>
      <c r="F231" s="49">
        <v>1</v>
      </c>
      <c r="G231" t="s">
        <v>505</v>
      </c>
      <c r="H231" s="50">
        <v>45432</v>
      </c>
      <c r="I231" s="1">
        <v>9206</v>
      </c>
      <c r="J231" s="50">
        <v>45434</v>
      </c>
      <c r="K231" s="1">
        <v>2024179</v>
      </c>
      <c r="L231" t="s">
        <v>353</v>
      </c>
      <c r="M231" s="28">
        <v>330.52</v>
      </c>
      <c r="N231" t="s">
        <v>316</v>
      </c>
      <c r="O231" s="1">
        <v>1250</v>
      </c>
      <c r="P231" s="50">
        <v>45434</v>
      </c>
      <c r="Q231" t="s">
        <v>408</v>
      </c>
      <c r="R231" s="1" t="s">
        <v>263</v>
      </c>
    </row>
    <row r="232" spans="1:18" hidden="1" x14ac:dyDescent="0.25">
      <c r="A232" t="s">
        <v>354</v>
      </c>
      <c r="B232" s="28">
        <v>0</v>
      </c>
      <c r="C232" s="28">
        <v>0</v>
      </c>
      <c r="D232" s="28">
        <v>0</v>
      </c>
      <c r="E232" s="28">
        <v>0</v>
      </c>
      <c r="F232" s="49">
        <v>2</v>
      </c>
      <c r="G232" t="s">
        <v>506</v>
      </c>
      <c r="H232" s="50">
        <v>45434</v>
      </c>
      <c r="I232" s="1">
        <v>0</v>
      </c>
      <c r="J232" s="50">
        <v>45435</v>
      </c>
      <c r="K232" s="1">
        <v>2024064</v>
      </c>
      <c r="L232" t="s">
        <v>208</v>
      </c>
      <c r="M232" s="28">
        <v>0</v>
      </c>
      <c r="N232" t="s">
        <v>213</v>
      </c>
      <c r="O232">
        <v>1251</v>
      </c>
      <c r="P232" s="40">
        <v>45435</v>
      </c>
      <c r="Q232" t="s">
        <v>354</v>
      </c>
      <c r="R232" t="s">
        <v>263</v>
      </c>
    </row>
    <row r="233" spans="1:18" hidden="1" x14ac:dyDescent="0.25">
      <c r="A233" t="s">
        <v>212</v>
      </c>
      <c r="B233" s="28">
        <v>0</v>
      </c>
      <c r="C233" s="28">
        <v>0</v>
      </c>
      <c r="D233" s="28">
        <v>0</v>
      </c>
      <c r="E233" s="28">
        <v>0</v>
      </c>
      <c r="F233" s="49">
        <v>1</v>
      </c>
      <c r="G233" t="s">
        <v>506</v>
      </c>
      <c r="H233" s="50">
        <v>45434</v>
      </c>
      <c r="I233" s="1">
        <v>0</v>
      </c>
      <c r="J233" s="50">
        <v>45435</v>
      </c>
      <c r="K233" s="1">
        <v>2024064</v>
      </c>
      <c r="L233" t="s">
        <v>208</v>
      </c>
      <c r="M233" s="28">
        <v>0</v>
      </c>
      <c r="N233" t="s">
        <v>213</v>
      </c>
      <c r="O233">
        <v>1251</v>
      </c>
      <c r="P233" s="40">
        <v>45435</v>
      </c>
      <c r="Q233" t="s">
        <v>212</v>
      </c>
      <c r="R233" t="s">
        <v>263</v>
      </c>
    </row>
    <row r="234" spans="1:18" hidden="1" x14ac:dyDescent="0.25">
      <c r="A234" t="s">
        <v>355</v>
      </c>
      <c r="B234" s="28">
        <v>0</v>
      </c>
      <c r="C234" s="28">
        <v>0</v>
      </c>
      <c r="D234" s="28">
        <v>0</v>
      </c>
      <c r="E234" s="28">
        <v>0</v>
      </c>
      <c r="F234" s="49">
        <v>2.5</v>
      </c>
      <c r="G234" t="s">
        <v>506</v>
      </c>
      <c r="H234" s="50">
        <v>45434</v>
      </c>
      <c r="I234" s="1">
        <v>0</v>
      </c>
      <c r="J234" s="50">
        <v>45435</v>
      </c>
      <c r="K234" s="1">
        <v>2024064</v>
      </c>
      <c r="L234" t="s">
        <v>208</v>
      </c>
      <c r="M234" s="28">
        <v>0</v>
      </c>
      <c r="N234" t="s">
        <v>273</v>
      </c>
      <c r="O234">
        <v>1251</v>
      </c>
      <c r="P234" s="40">
        <v>45435</v>
      </c>
      <c r="Q234" t="s">
        <v>355</v>
      </c>
      <c r="R234" t="s">
        <v>263</v>
      </c>
    </row>
    <row r="235" spans="1:18" hidden="1" x14ac:dyDescent="0.25">
      <c r="A235" t="s">
        <v>291</v>
      </c>
      <c r="B235" s="28">
        <v>0</v>
      </c>
      <c r="C235" s="28">
        <v>0</v>
      </c>
      <c r="D235" s="28">
        <v>0</v>
      </c>
      <c r="E235" s="28">
        <v>0</v>
      </c>
      <c r="F235" s="49">
        <v>3</v>
      </c>
      <c r="G235" t="s">
        <v>506</v>
      </c>
      <c r="H235" s="50">
        <v>45434</v>
      </c>
      <c r="I235" s="1">
        <v>0</v>
      </c>
      <c r="J235" s="50">
        <v>45435</v>
      </c>
      <c r="K235" s="1">
        <v>2024064</v>
      </c>
      <c r="L235" t="s">
        <v>208</v>
      </c>
      <c r="M235" s="28">
        <v>0</v>
      </c>
      <c r="N235" t="s">
        <v>273</v>
      </c>
      <c r="O235">
        <v>1251</v>
      </c>
      <c r="P235" s="40">
        <v>45435</v>
      </c>
      <c r="Q235" t="s">
        <v>291</v>
      </c>
      <c r="R235" t="s">
        <v>263</v>
      </c>
    </row>
    <row r="236" spans="1:18" x14ac:dyDescent="0.25">
      <c r="A236" t="s">
        <v>409</v>
      </c>
      <c r="B236" s="28">
        <v>79.06</v>
      </c>
      <c r="C236" s="28">
        <v>0</v>
      </c>
      <c r="D236" s="28">
        <v>0</v>
      </c>
      <c r="E236" s="28">
        <v>0</v>
      </c>
      <c r="F236" s="49">
        <v>1</v>
      </c>
      <c r="G236" t="s">
        <v>506</v>
      </c>
      <c r="H236" s="50">
        <v>45434</v>
      </c>
      <c r="I236" s="1">
        <v>0</v>
      </c>
      <c r="J236" s="50">
        <v>45435</v>
      </c>
      <c r="K236" s="1">
        <v>2024064</v>
      </c>
      <c r="L236" t="s">
        <v>208</v>
      </c>
      <c r="M236" s="28">
        <v>79.06</v>
      </c>
      <c r="N236" t="s">
        <v>273</v>
      </c>
      <c r="O236" s="1">
        <v>1251</v>
      </c>
      <c r="P236" s="50">
        <v>45435</v>
      </c>
      <c r="Q236" t="s">
        <v>409</v>
      </c>
      <c r="R236" s="1" t="s">
        <v>263</v>
      </c>
    </row>
    <row r="237" spans="1:18" hidden="1" x14ac:dyDescent="0.25">
      <c r="A237" t="s">
        <v>410</v>
      </c>
      <c r="B237" s="28">
        <v>0</v>
      </c>
      <c r="C237" s="28">
        <v>0</v>
      </c>
      <c r="D237" s="28">
        <v>0</v>
      </c>
      <c r="E237" s="28">
        <v>0</v>
      </c>
      <c r="F237" s="49">
        <v>3</v>
      </c>
      <c r="G237" t="s">
        <v>506</v>
      </c>
      <c r="H237" s="50">
        <v>45434</v>
      </c>
      <c r="I237" s="1">
        <v>0</v>
      </c>
      <c r="J237" s="50">
        <v>45435</v>
      </c>
      <c r="K237" s="1">
        <v>2024064</v>
      </c>
      <c r="L237" t="s">
        <v>208</v>
      </c>
      <c r="M237" s="28">
        <v>0</v>
      </c>
      <c r="N237" t="s">
        <v>215</v>
      </c>
      <c r="O237">
        <v>1251</v>
      </c>
      <c r="P237" s="40">
        <v>45435</v>
      </c>
      <c r="Q237" t="s">
        <v>410</v>
      </c>
      <c r="R237" t="s">
        <v>263</v>
      </c>
    </row>
    <row r="238" spans="1:18" hidden="1" x14ac:dyDescent="0.25">
      <c r="A238" t="s">
        <v>211</v>
      </c>
      <c r="B238" s="28">
        <v>0</v>
      </c>
      <c r="C238" s="28">
        <v>0</v>
      </c>
      <c r="D238" s="28">
        <v>0</v>
      </c>
      <c r="E238" s="28">
        <v>0</v>
      </c>
      <c r="F238" s="49">
        <v>3</v>
      </c>
      <c r="G238" t="s">
        <v>506</v>
      </c>
      <c r="H238" s="50">
        <v>45434</v>
      </c>
      <c r="I238" s="1">
        <v>0</v>
      </c>
      <c r="J238" s="50">
        <v>45435</v>
      </c>
      <c r="K238" s="1">
        <v>2024064</v>
      </c>
      <c r="L238" t="s">
        <v>208</v>
      </c>
      <c r="M238" s="28">
        <v>0</v>
      </c>
      <c r="N238" t="s">
        <v>215</v>
      </c>
      <c r="O238">
        <v>1251</v>
      </c>
      <c r="P238" s="40">
        <v>45435</v>
      </c>
      <c r="Q238" t="s">
        <v>211</v>
      </c>
      <c r="R238" t="s">
        <v>263</v>
      </c>
    </row>
    <row r="239" spans="1:18" hidden="1" x14ac:dyDescent="0.25">
      <c r="A239" t="s">
        <v>210</v>
      </c>
      <c r="B239" s="28">
        <v>0</v>
      </c>
      <c r="C239" s="28">
        <v>0</v>
      </c>
      <c r="D239" s="28">
        <v>0</v>
      </c>
      <c r="E239" s="28">
        <v>0</v>
      </c>
      <c r="F239" s="49">
        <v>1</v>
      </c>
      <c r="G239" t="s">
        <v>506</v>
      </c>
      <c r="H239" s="50">
        <v>45434</v>
      </c>
      <c r="I239" s="1">
        <v>0</v>
      </c>
      <c r="J239" s="50">
        <v>45435</v>
      </c>
      <c r="K239" s="1">
        <v>2024064</v>
      </c>
      <c r="L239" t="s">
        <v>208</v>
      </c>
      <c r="M239" s="28">
        <v>0</v>
      </c>
      <c r="N239" t="s">
        <v>215</v>
      </c>
      <c r="O239">
        <v>1251</v>
      </c>
      <c r="P239" s="40">
        <v>45435</v>
      </c>
      <c r="Q239" t="s">
        <v>210</v>
      </c>
      <c r="R239" t="s">
        <v>263</v>
      </c>
    </row>
    <row r="240" spans="1:18" hidden="1" x14ac:dyDescent="0.25">
      <c r="A240" t="s">
        <v>226</v>
      </c>
      <c r="B240" s="28">
        <v>0</v>
      </c>
      <c r="C240" s="28">
        <v>0</v>
      </c>
      <c r="D240" s="28">
        <v>0</v>
      </c>
      <c r="E240" s="28">
        <v>0</v>
      </c>
      <c r="F240" s="49">
        <v>3</v>
      </c>
      <c r="G240" t="s">
        <v>506</v>
      </c>
      <c r="H240" s="50">
        <v>45434</v>
      </c>
      <c r="I240" s="1">
        <v>0</v>
      </c>
      <c r="J240" s="50">
        <v>45435</v>
      </c>
      <c r="K240" s="1">
        <v>2024064</v>
      </c>
      <c r="L240" t="s">
        <v>208</v>
      </c>
      <c r="M240" s="28">
        <v>0</v>
      </c>
      <c r="N240" t="s">
        <v>215</v>
      </c>
      <c r="O240">
        <v>1251</v>
      </c>
      <c r="P240" s="40">
        <v>45435</v>
      </c>
      <c r="Q240" t="s">
        <v>226</v>
      </c>
      <c r="R240" t="s">
        <v>263</v>
      </c>
    </row>
    <row r="241" spans="1:18" x14ac:dyDescent="0.25">
      <c r="A241" t="s">
        <v>411</v>
      </c>
      <c r="B241" s="28">
        <v>8841.33</v>
      </c>
      <c r="C241" s="28">
        <v>0</v>
      </c>
      <c r="D241" s="28">
        <v>0</v>
      </c>
      <c r="E241" s="28">
        <v>0</v>
      </c>
      <c r="F241" s="49">
        <v>1</v>
      </c>
      <c r="G241" t="s">
        <v>507</v>
      </c>
      <c r="H241" s="50">
        <v>45411</v>
      </c>
      <c r="I241" s="1">
        <v>0</v>
      </c>
      <c r="J241" s="50">
        <v>45420</v>
      </c>
      <c r="K241" s="1">
        <v>2024141</v>
      </c>
      <c r="L241" t="s">
        <v>525</v>
      </c>
      <c r="M241" s="28">
        <v>8841.33</v>
      </c>
      <c r="N241" t="s">
        <v>526</v>
      </c>
      <c r="O241" s="1">
        <v>1236</v>
      </c>
      <c r="P241" s="50">
        <v>45420</v>
      </c>
      <c r="Q241" t="s">
        <v>411</v>
      </c>
      <c r="R241" s="1" t="s">
        <v>527</v>
      </c>
    </row>
    <row r="242" spans="1:18" x14ac:dyDescent="0.25">
      <c r="A242" t="s">
        <v>412</v>
      </c>
      <c r="B242" s="28">
        <v>3833</v>
      </c>
      <c r="C242" s="28">
        <v>0</v>
      </c>
      <c r="D242" s="28">
        <v>0</v>
      </c>
      <c r="E242" s="28">
        <v>0</v>
      </c>
      <c r="F242" s="49">
        <v>1</v>
      </c>
      <c r="G242" t="s">
        <v>507</v>
      </c>
      <c r="H242" s="50">
        <v>45411</v>
      </c>
      <c r="I242" s="1">
        <v>0</v>
      </c>
      <c r="J242" s="50">
        <v>45420</v>
      </c>
      <c r="K242" s="1">
        <v>2024141</v>
      </c>
      <c r="L242" t="s">
        <v>525</v>
      </c>
      <c r="M242" s="28">
        <v>3833</v>
      </c>
      <c r="N242" t="s">
        <v>526</v>
      </c>
      <c r="O242" s="1">
        <v>1236</v>
      </c>
      <c r="P242" s="50">
        <v>45420</v>
      </c>
      <c r="Q242" t="s">
        <v>412</v>
      </c>
      <c r="R242" s="1" t="s">
        <v>527</v>
      </c>
    </row>
    <row r="243" spans="1:18" hidden="1" x14ac:dyDescent="0.25">
      <c r="A243" t="s">
        <v>412</v>
      </c>
      <c r="B243" s="28">
        <v>0</v>
      </c>
      <c r="C243" s="28">
        <v>0</v>
      </c>
      <c r="D243" s="28">
        <v>0</v>
      </c>
      <c r="E243" s="28">
        <v>0</v>
      </c>
      <c r="F243" s="49">
        <v>0</v>
      </c>
      <c r="G243" t="s">
        <v>507</v>
      </c>
      <c r="H243" s="50">
        <v>45411</v>
      </c>
      <c r="I243" s="1">
        <v>0</v>
      </c>
      <c r="J243" s="50">
        <v>45420</v>
      </c>
      <c r="K243" s="1">
        <v>2024141</v>
      </c>
      <c r="L243" t="s">
        <v>525</v>
      </c>
      <c r="M243" s="28">
        <v>0</v>
      </c>
      <c r="N243" t="s">
        <v>528</v>
      </c>
      <c r="O243">
        <v>1236</v>
      </c>
      <c r="P243" s="40">
        <v>45420</v>
      </c>
      <c r="Q243" t="s">
        <v>412</v>
      </c>
      <c r="R243" t="s">
        <v>527</v>
      </c>
    </row>
    <row r="244" spans="1:18" hidden="1" x14ac:dyDescent="0.25">
      <c r="A244" t="s">
        <v>411</v>
      </c>
      <c r="B244" s="28">
        <v>0</v>
      </c>
      <c r="C244" s="28">
        <v>0</v>
      </c>
      <c r="D244" s="28">
        <v>0</v>
      </c>
      <c r="E244" s="28">
        <v>0</v>
      </c>
      <c r="F244" s="49">
        <v>0</v>
      </c>
      <c r="G244" t="s">
        <v>507</v>
      </c>
      <c r="H244" s="50">
        <v>45411</v>
      </c>
      <c r="I244" s="1">
        <v>0</v>
      </c>
      <c r="J244" s="50">
        <v>45420</v>
      </c>
      <c r="K244" s="1">
        <v>2024141</v>
      </c>
      <c r="L244" t="s">
        <v>525</v>
      </c>
      <c r="M244" s="28">
        <v>0</v>
      </c>
      <c r="N244" t="s">
        <v>528</v>
      </c>
      <c r="O244">
        <v>1236</v>
      </c>
      <c r="P244" s="40">
        <v>45420</v>
      </c>
      <c r="Q244" t="s">
        <v>411</v>
      </c>
      <c r="R244" t="s">
        <v>527</v>
      </c>
    </row>
    <row r="245" spans="1:18" x14ac:dyDescent="0.25">
      <c r="A245" t="s">
        <v>399</v>
      </c>
      <c r="B245" s="28">
        <v>19.8</v>
      </c>
      <c r="C245" s="28">
        <v>0</v>
      </c>
      <c r="D245" s="28">
        <v>0</v>
      </c>
      <c r="E245" s="28">
        <v>0</v>
      </c>
      <c r="F245" s="49">
        <v>1</v>
      </c>
      <c r="G245" t="s">
        <v>508</v>
      </c>
      <c r="H245" s="50">
        <v>45434</v>
      </c>
      <c r="I245" s="1">
        <v>0</v>
      </c>
      <c r="J245" s="50">
        <v>45435</v>
      </c>
      <c r="K245" s="1">
        <v>2024174</v>
      </c>
      <c r="L245" t="s">
        <v>529</v>
      </c>
      <c r="M245" s="28">
        <v>19.8</v>
      </c>
      <c r="N245" t="s">
        <v>215</v>
      </c>
      <c r="O245" s="1">
        <v>1251</v>
      </c>
      <c r="P245" s="50">
        <v>45435</v>
      </c>
      <c r="Q245" t="s">
        <v>399</v>
      </c>
      <c r="R245" s="1" t="s">
        <v>263</v>
      </c>
    </row>
    <row r="246" spans="1:18" x14ac:dyDescent="0.25">
      <c r="A246" t="s">
        <v>290</v>
      </c>
      <c r="B246" s="28">
        <v>0.66</v>
      </c>
      <c r="C246" s="28">
        <v>0</v>
      </c>
      <c r="D246" s="28">
        <v>0</v>
      </c>
      <c r="E246" s="28">
        <v>0</v>
      </c>
      <c r="F246" s="49">
        <v>494</v>
      </c>
      <c r="G246" t="s">
        <v>508</v>
      </c>
      <c r="H246" s="50">
        <v>45434</v>
      </c>
      <c r="I246" s="1">
        <v>0</v>
      </c>
      <c r="J246" s="50">
        <v>45435</v>
      </c>
      <c r="K246" s="1">
        <v>2024174</v>
      </c>
      <c r="L246" t="s">
        <v>529</v>
      </c>
      <c r="M246" s="28">
        <v>326.04000000000002</v>
      </c>
      <c r="N246" t="s">
        <v>215</v>
      </c>
      <c r="O246" s="1">
        <v>1251</v>
      </c>
      <c r="P246" s="50">
        <v>45435</v>
      </c>
      <c r="Q246" t="s">
        <v>290</v>
      </c>
      <c r="R246" s="1" t="s">
        <v>263</v>
      </c>
    </row>
    <row r="247" spans="1:18" x14ac:dyDescent="0.25">
      <c r="A247" t="s">
        <v>413</v>
      </c>
      <c r="B247" s="28">
        <v>98.56</v>
      </c>
      <c r="C247" s="28">
        <v>0</v>
      </c>
      <c r="D247" s="28">
        <v>0</v>
      </c>
      <c r="E247" s="28">
        <v>0</v>
      </c>
      <c r="F247" s="49">
        <v>1</v>
      </c>
      <c r="G247" t="s">
        <v>509</v>
      </c>
      <c r="H247" s="50">
        <v>45418</v>
      </c>
      <c r="I247" s="1">
        <v>0</v>
      </c>
      <c r="J247" s="50">
        <v>45418</v>
      </c>
      <c r="K247" s="1">
        <v>2024004</v>
      </c>
      <c r="L247" t="s">
        <v>530</v>
      </c>
      <c r="M247" s="28">
        <v>98.56</v>
      </c>
      <c r="N247" t="s">
        <v>531</v>
      </c>
      <c r="O247" s="1">
        <v>1233</v>
      </c>
      <c r="P247" s="50">
        <v>45418</v>
      </c>
      <c r="Q247" t="s">
        <v>413</v>
      </c>
      <c r="R247" s="1" t="s">
        <v>263</v>
      </c>
    </row>
    <row r="248" spans="1:18" x14ac:dyDescent="0.25">
      <c r="A248" t="s">
        <v>227</v>
      </c>
      <c r="B248" s="28">
        <v>314.89999999999998</v>
      </c>
      <c r="C248" s="28">
        <v>0</v>
      </c>
      <c r="D248" s="28">
        <v>0</v>
      </c>
      <c r="E248" s="28">
        <v>0</v>
      </c>
      <c r="F248" s="49">
        <v>1</v>
      </c>
      <c r="G248" t="s">
        <v>510</v>
      </c>
      <c r="H248" s="50">
        <v>45443</v>
      </c>
      <c r="I248" s="1">
        <v>0</v>
      </c>
      <c r="J248" s="50">
        <v>45443</v>
      </c>
      <c r="K248" s="1">
        <v>2024022</v>
      </c>
      <c r="L248" t="s">
        <v>218</v>
      </c>
      <c r="M248" s="28">
        <v>314.89999999999998</v>
      </c>
      <c r="N248" t="s">
        <v>213</v>
      </c>
      <c r="O248" s="1">
        <v>1262</v>
      </c>
      <c r="P248" s="50">
        <v>45443</v>
      </c>
      <c r="Q248" t="s">
        <v>227</v>
      </c>
      <c r="R248" s="1" t="s">
        <v>263</v>
      </c>
    </row>
    <row r="249" spans="1:18" hidden="1" x14ac:dyDescent="0.25">
      <c r="A249" t="s">
        <v>227</v>
      </c>
      <c r="B249" s="28">
        <v>0</v>
      </c>
      <c r="C249" s="28">
        <v>0</v>
      </c>
      <c r="D249" s="28">
        <v>0</v>
      </c>
      <c r="E249" s="28">
        <v>0</v>
      </c>
      <c r="F249" s="49">
        <v>0</v>
      </c>
      <c r="G249" t="s">
        <v>510</v>
      </c>
      <c r="H249" s="50">
        <v>45443</v>
      </c>
      <c r="I249" s="1">
        <v>0</v>
      </c>
      <c r="J249" s="50">
        <v>45443</v>
      </c>
      <c r="K249" s="1">
        <v>2024022</v>
      </c>
      <c r="L249" t="s">
        <v>218</v>
      </c>
      <c r="M249" s="28">
        <v>0</v>
      </c>
      <c r="N249" t="s">
        <v>214</v>
      </c>
      <c r="O249">
        <v>1262</v>
      </c>
      <c r="P249" s="40">
        <v>45443</v>
      </c>
      <c r="Q249" t="s">
        <v>227</v>
      </c>
      <c r="R249" t="s">
        <v>263</v>
      </c>
    </row>
    <row r="250" spans="1:18" x14ac:dyDescent="0.25">
      <c r="A250" t="s">
        <v>356</v>
      </c>
      <c r="B250" s="28">
        <v>91.05</v>
      </c>
      <c r="C250" s="28">
        <v>0</v>
      </c>
      <c r="D250" s="28">
        <v>0</v>
      </c>
      <c r="E250" s="28">
        <v>0</v>
      </c>
      <c r="F250" s="49">
        <v>1</v>
      </c>
      <c r="G250" t="s">
        <v>510</v>
      </c>
      <c r="H250" s="50">
        <v>45443</v>
      </c>
      <c r="I250" s="1">
        <v>0</v>
      </c>
      <c r="J250" s="50">
        <v>45443</v>
      </c>
      <c r="K250" s="1">
        <v>2024022</v>
      </c>
      <c r="L250" t="s">
        <v>218</v>
      </c>
      <c r="M250" s="28">
        <v>91.05</v>
      </c>
      <c r="N250" t="s">
        <v>357</v>
      </c>
      <c r="O250" s="1">
        <v>1262</v>
      </c>
      <c r="P250" s="50">
        <v>45443</v>
      </c>
      <c r="Q250" t="s">
        <v>356</v>
      </c>
      <c r="R250" s="1" t="s">
        <v>263</v>
      </c>
    </row>
    <row r="251" spans="1:18" hidden="1" x14ac:dyDescent="0.25">
      <c r="A251" t="s">
        <v>228</v>
      </c>
      <c r="B251" s="28">
        <v>0</v>
      </c>
      <c r="C251" s="28">
        <v>0</v>
      </c>
      <c r="D251" s="28">
        <v>0</v>
      </c>
      <c r="E251" s="28">
        <v>0</v>
      </c>
      <c r="F251" s="49">
        <v>0</v>
      </c>
      <c r="G251" t="s">
        <v>510</v>
      </c>
      <c r="H251" s="50">
        <v>45443</v>
      </c>
      <c r="I251" s="1">
        <v>0</v>
      </c>
      <c r="J251" s="50">
        <v>45443</v>
      </c>
      <c r="K251" s="1">
        <v>2024022</v>
      </c>
      <c r="L251" t="s">
        <v>218</v>
      </c>
      <c r="M251" s="28">
        <v>0</v>
      </c>
      <c r="N251" t="s">
        <v>221</v>
      </c>
      <c r="O251">
        <v>1262</v>
      </c>
      <c r="P251" s="40">
        <v>45443</v>
      </c>
      <c r="Q251" t="s">
        <v>228</v>
      </c>
      <c r="R251" t="s">
        <v>263</v>
      </c>
    </row>
    <row r="252" spans="1:18" hidden="1" x14ac:dyDescent="0.25">
      <c r="A252" t="s">
        <v>229</v>
      </c>
      <c r="B252" s="28">
        <v>0</v>
      </c>
      <c r="C252" s="28">
        <v>0</v>
      </c>
      <c r="D252" s="28">
        <v>0</v>
      </c>
      <c r="E252" s="28">
        <v>0</v>
      </c>
      <c r="F252" s="49">
        <v>0</v>
      </c>
      <c r="G252" t="s">
        <v>510</v>
      </c>
      <c r="H252" s="50">
        <v>45443</v>
      </c>
      <c r="I252" s="1">
        <v>0</v>
      </c>
      <c r="J252" s="50">
        <v>45443</v>
      </c>
      <c r="K252" s="1">
        <v>2024022</v>
      </c>
      <c r="L252" t="s">
        <v>218</v>
      </c>
      <c r="M252" s="28">
        <v>0</v>
      </c>
      <c r="N252" t="s">
        <v>222</v>
      </c>
      <c r="O252">
        <v>1262</v>
      </c>
      <c r="P252" s="40">
        <v>45443</v>
      </c>
      <c r="Q252" t="s">
        <v>229</v>
      </c>
      <c r="R252" t="s">
        <v>263</v>
      </c>
    </row>
    <row r="253" spans="1:18" hidden="1" x14ac:dyDescent="0.25">
      <c r="A253" t="s">
        <v>227</v>
      </c>
      <c r="B253" s="28">
        <v>0</v>
      </c>
      <c r="C253" s="28">
        <v>0</v>
      </c>
      <c r="D253" s="28">
        <v>0</v>
      </c>
      <c r="E253" s="28">
        <v>0</v>
      </c>
      <c r="F253" s="49">
        <v>0</v>
      </c>
      <c r="G253" t="s">
        <v>510</v>
      </c>
      <c r="H253" s="50">
        <v>45443</v>
      </c>
      <c r="I253" s="1">
        <v>0</v>
      </c>
      <c r="J253" s="50">
        <v>45443</v>
      </c>
      <c r="K253" s="1">
        <v>2024022</v>
      </c>
      <c r="L253" t="s">
        <v>218</v>
      </c>
      <c r="M253" s="28">
        <v>0</v>
      </c>
      <c r="N253" t="s">
        <v>223</v>
      </c>
      <c r="O253">
        <v>1262</v>
      </c>
      <c r="P253" s="40">
        <v>45443</v>
      </c>
      <c r="Q253" t="s">
        <v>227</v>
      </c>
      <c r="R253" t="s">
        <v>263</v>
      </c>
    </row>
    <row r="254" spans="1:18" x14ac:dyDescent="0.25">
      <c r="A254" t="s">
        <v>230</v>
      </c>
      <c r="B254" s="28">
        <v>129.19999999999999</v>
      </c>
      <c r="C254" s="28">
        <v>0</v>
      </c>
      <c r="D254" s="28">
        <v>0</v>
      </c>
      <c r="E254" s="28">
        <v>0</v>
      </c>
      <c r="F254" s="49">
        <v>1</v>
      </c>
      <c r="G254" t="s">
        <v>510</v>
      </c>
      <c r="H254" s="50">
        <v>45443</v>
      </c>
      <c r="I254" s="1">
        <v>0</v>
      </c>
      <c r="J254" s="50">
        <v>45443</v>
      </c>
      <c r="K254" s="1">
        <v>2024022</v>
      </c>
      <c r="L254" t="s">
        <v>218</v>
      </c>
      <c r="M254" s="28">
        <v>129.19999999999999</v>
      </c>
      <c r="N254" t="s">
        <v>188</v>
      </c>
      <c r="O254" s="1">
        <v>1262</v>
      </c>
      <c r="P254" s="50">
        <v>45443</v>
      </c>
      <c r="Q254" t="s">
        <v>230</v>
      </c>
      <c r="R254" s="1" t="s">
        <v>263</v>
      </c>
    </row>
    <row r="255" spans="1:18" hidden="1" x14ac:dyDescent="0.25">
      <c r="A255" t="s">
        <v>230</v>
      </c>
      <c r="B255" s="28">
        <v>0</v>
      </c>
      <c r="C255" s="28">
        <v>0</v>
      </c>
      <c r="D255" s="28">
        <v>0</v>
      </c>
      <c r="E255" s="28">
        <v>0</v>
      </c>
      <c r="F255" s="49">
        <v>0</v>
      </c>
      <c r="G255" t="s">
        <v>510</v>
      </c>
      <c r="H255" s="50">
        <v>45443</v>
      </c>
      <c r="I255" s="1">
        <v>0</v>
      </c>
      <c r="J255" s="50">
        <v>45443</v>
      </c>
      <c r="K255" s="1">
        <v>2024022</v>
      </c>
      <c r="L255" t="s">
        <v>218</v>
      </c>
      <c r="M255" s="28">
        <v>0</v>
      </c>
      <c r="N255" t="s">
        <v>76</v>
      </c>
      <c r="O255">
        <v>1262</v>
      </c>
      <c r="P255" s="40">
        <v>45443</v>
      </c>
      <c r="Q255" t="s">
        <v>230</v>
      </c>
      <c r="R255" t="s">
        <v>263</v>
      </c>
    </row>
    <row r="256" spans="1:18" hidden="1" x14ac:dyDescent="0.25">
      <c r="A256" t="s">
        <v>358</v>
      </c>
      <c r="B256" s="28">
        <v>0</v>
      </c>
      <c r="C256" s="28">
        <v>0</v>
      </c>
      <c r="D256" s="28">
        <v>0</v>
      </c>
      <c r="E256" s="28">
        <v>0</v>
      </c>
      <c r="F256" s="49">
        <v>0</v>
      </c>
      <c r="G256" t="s">
        <v>510</v>
      </c>
      <c r="H256" s="50">
        <v>45443</v>
      </c>
      <c r="I256" s="1">
        <v>0</v>
      </c>
      <c r="J256" s="50">
        <v>45443</v>
      </c>
      <c r="K256" s="1">
        <v>2024022</v>
      </c>
      <c r="L256" t="s">
        <v>218</v>
      </c>
      <c r="M256" s="28">
        <v>0</v>
      </c>
      <c r="N256" t="s">
        <v>187</v>
      </c>
      <c r="O256">
        <v>1262</v>
      </c>
      <c r="P256" s="40">
        <v>45443</v>
      </c>
      <c r="Q256" t="s">
        <v>358</v>
      </c>
      <c r="R256" t="s">
        <v>263</v>
      </c>
    </row>
    <row r="257" spans="1:18" hidden="1" x14ac:dyDescent="0.25">
      <c r="A257" t="s">
        <v>358</v>
      </c>
      <c r="B257" s="28">
        <v>0</v>
      </c>
      <c r="C257" s="28">
        <v>0</v>
      </c>
      <c r="D257" s="28">
        <v>0</v>
      </c>
      <c r="E257" s="28">
        <v>0</v>
      </c>
      <c r="F257" s="49">
        <v>0</v>
      </c>
      <c r="G257" t="s">
        <v>510</v>
      </c>
      <c r="H257" s="50">
        <v>45443</v>
      </c>
      <c r="I257" s="1">
        <v>0</v>
      </c>
      <c r="J257" s="50">
        <v>45443</v>
      </c>
      <c r="K257" s="1">
        <v>2024022</v>
      </c>
      <c r="L257" t="s">
        <v>218</v>
      </c>
      <c r="M257" s="28">
        <v>0</v>
      </c>
      <c r="N257" t="s">
        <v>359</v>
      </c>
      <c r="O257">
        <v>1262</v>
      </c>
      <c r="P257" s="40">
        <v>45443</v>
      </c>
      <c r="Q257" t="s">
        <v>358</v>
      </c>
      <c r="R257" t="s">
        <v>263</v>
      </c>
    </row>
    <row r="262" spans="1:18" x14ac:dyDescent="0.25">
      <c r="L262" s="24" t="s">
        <v>216</v>
      </c>
      <c r="M262" s="36">
        <f>SUBTOTAL(9,M2:M261)</f>
        <v>216085.10000000012</v>
      </c>
    </row>
  </sheetData>
  <autoFilter ref="A1:R257" xr:uid="{31FB32BD-7BA9-42CE-AB4F-A27637326030}">
    <filterColumn colId="12">
      <filters>
        <filter val="$(0.02)"/>
        <filter val="$0.13"/>
        <filter val="$1,004.30"/>
        <filter val="$1,167.07"/>
        <filter val="$1,167.60"/>
        <filter val="$1,175.70"/>
        <filter val="$1,226.20"/>
        <filter val="$1,496.38"/>
        <filter val="$1,521.20"/>
        <filter val="$1,548.01"/>
        <filter val="$1,555.43"/>
        <filter val="$1,571.20"/>
        <filter val="$1,625.43"/>
        <filter val="$1,869.21"/>
        <filter val="$1.56"/>
        <filter val="$10,310.60"/>
        <filter val="$10.83"/>
        <filter val="$111.17"/>
        <filter val="$129.20"/>
        <filter val="$129.35"/>
        <filter val="$14,860.90"/>
        <filter val="$149.66"/>
        <filter val="$15,605.31"/>
        <filter val="$15.95"/>
        <filter val="$17.33"/>
        <filter val="$18.13"/>
        <filter val="$180.16"/>
        <filter val="$19.80"/>
        <filter val="$2.82"/>
        <filter val="$2.88"/>
        <filter val="$202.62"/>
        <filter val="$21.84"/>
        <filter val="$214.12"/>
        <filter val="$26.90"/>
        <filter val="$27.22"/>
        <filter val="$27.97"/>
        <filter val="$3,090.68"/>
        <filter val="$3,833.00"/>
        <filter val="$314.90"/>
        <filter val="$319.96"/>
        <filter val="$32,063.03"/>
        <filter val="$326.04"/>
        <filter val="$33,584.25"/>
        <filter val="$330.52"/>
        <filter val="$335.50"/>
        <filter val="$344.14"/>
        <filter val="$354.10"/>
        <filter val="$36.76"/>
        <filter val="$381.32"/>
        <filter val="$387.50"/>
        <filter val="$388.50"/>
        <filter val="$4,018.90"/>
        <filter val="$4,130.08"/>
        <filter val="$4.32"/>
        <filter val="$40.10"/>
        <filter val="$400.00"/>
        <filter val="$413.94"/>
        <filter val="$47.40"/>
        <filter val="$471.40"/>
        <filter val="$489.17"/>
        <filter val="$49.01"/>
        <filter val="$5.24"/>
        <filter val="$53.34"/>
        <filter val="$54.66"/>
        <filter val="$55.23"/>
        <filter val="$56.07"/>
        <filter val="$6,398.42"/>
        <filter val="$6,718.38"/>
        <filter val="$6.70"/>
        <filter val="$64.30"/>
        <filter val="$64.35"/>
        <filter val="$695.87"/>
        <filter val="$7.15"/>
        <filter val="$711.00"/>
        <filter val="$74.82"/>
        <filter val="$744.41"/>
        <filter val="$77.41"/>
        <filter val="$783.94"/>
        <filter val="$79.06"/>
        <filter val="$8,139.81"/>
        <filter val="$8,841.33"/>
        <filter val="$80.48"/>
        <filter val="$800.71"/>
        <filter val="$83.26"/>
        <filter val="$877.39"/>
        <filter val="$896.30"/>
        <filter val="$9,017.20"/>
        <filter val="$9.48"/>
        <filter val="$90.64"/>
        <filter val="$90.95"/>
        <filter val="$901.57"/>
        <filter val="$91.05"/>
        <filter val="$93.75"/>
        <filter val="$98.56"/>
        <filter val="-0.02"/>
        <filter val="-0.26"/>
        <filter val="1.56"/>
        <filter val="1015.92"/>
        <filter val="110"/>
        <filter val="1105"/>
        <filter val="145.57"/>
        <filter val="15.95"/>
        <filter val="1558.98"/>
        <filter val="16.1"/>
        <filter val="16.48"/>
        <filter val="1625.08"/>
        <filter val="172.8"/>
        <filter val="18.13"/>
        <filter val="18.59"/>
        <filter val="18.61"/>
        <filter val="19.95"/>
        <filter val="2.82"/>
        <filter val="2.88"/>
        <filter val="21.62"/>
        <filter val="21.84"/>
        <filter val="24.9"/>
        <filter val="2902.86"/>
        <filter val="31.68"/>
        <filter val="4.32"/>
        <filter val="-4.37"/>
        <filter val="47.4"/>
        <filter val="5.24"/>
        <filter val="50.46"/>
        <filter val="507.96"/>
        <filter val="6.32"/>
        <filter val="6.99"/>
        <filter val="66.1"/>
        <filter val="69.59"/>
        <filter val="73.45"/>
        <filter val="75"/>
        <filter val="80.48"/>
        <filter val="82.09"/>
        <filter val="879.44"/>
        <filter val="90.95"/>
        <filter val="92.06"/>
        <filter val="95.02"/>
      </filters>
    </filterColumn>
  </autoFilter>
  <pageMargins left="0.7" right="0.7" top="0.75" bottom="0.75" header="0.3" footer="0.3"/>
  <pageSetup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Presentation</vt:lpstr>
      <vt:lpstr>Presentation Feeder</vt:lpstr>
      <vt:lpstr>May 2024</vt:lpstr>
      <vt:lpstr>May 2024 Detail</vt:lpstr>
      <vt:lpstr>May 2024 Revenue</vt:lpstr>
      <vt:lpstr>May 2024 Disbursement Detail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Priscilla Cabral</dc:creator>
  <cp:lastModifiedBy>Priscilla Cabral</cp:lastModifiedBy>
  <cp:lastPrinted>2024-06-26T17:15:05Z</cp:lastPrinted>
  <dcterms:created xsi:type="dcterms:W3CDTF">2023-05-12T16:04:49Z</dcterms:created>
  <dcterms:modified xsi:type="dcterms:W3CDTF">2024-06-26T17:15:05Z</dcterms:modified>
</cp:coreProperties>
</file>